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ик\ПРОЕКТ БЮДЖЕТА 2025\Проект бюджета Тере-Хольского кожууна на 2025-2027 гг\"/>
    </mc:Choice>
  </mc:AlternateContent>
  <xr:revisionPtr revIDLastSave="0" documentId="13_ncr:1_{7E8E68E8-DD36-4C42-822F-0904E1CD0520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НДФЛ" sheetId="5" r:id="rId1"/>
    <sheet name="штрафы" sheetId="9" r:id="rId2"/>
    <sheet name="акцизы" sheetId="7" r:id="rId3"/>
    <sheet name="расчет по ИН орг." sheetId="2" r:id="rId4"/>
    <sheet name="госпошлин" sheetId="6" r:id="rId5"/>
    <sheet name="аренда земли" sheetId="8" r:id="rId6"/>
    <sheet name="негативка" sheetId="4" r:id="rId7"/>
  </sheets>
  <calcPr calcId="191029"/>
</workbook>
</file>

<file path=xl/calcChain.xml><?xml version="1.0" encoding="utf-8"?>
<calcChain xmlns="http://schemas.openxmlformats.org/spreadsheetml/2006/main">
  <c r="M44" i="8" l="1"/>
  <c r="G44" i="8"/>
  <c r="E44" i="8"/>
  <c r="B38" i="4"/>
  <c r="B26" i="4"/>
  <c r="B13" i="4"/>
  <c r="B71" i="2"/>
  <c r="B40" i="2" l="1"/>
  <c r="E18" i="5"/>
  <c r="E19" i="5"/>
  <c r="E20" i="5"/>
  <c r="E25" i="5" s="1"/>
  <c r="C21" i="5"/>
  <c r="C25" i="5" s="1"/>
  <c r="E21" i="5"/>
  <c r="E32" i="5"/>
  <c r="E33" i="5"/>
  <c r="E39" i="5" s="1"/>
  <c r="E34" i="5"/>
  <c r="C35" i="5"/>
  <c r="C39" i="5" s="1"/>
  <c r="E35" i="5"/>
  <c r="E8" i="5"/>
  <c r="C8" i="5"/>
  <c r="C12" i="5" s="1"/>
  <c r="D5" i="5" s="1"/>
  <c r="E7" i="5"/>
  <c r="E6" i="5"/>
  <c r="E5" i="5"/>
  <c r="D32" i="5" l="1"/>
  <c r="D34" i="5"/>
  <c r="D33" i="5"/>
  <c r="D21" i="5"/>
  <c r="D18" i="5"/>
  <c r="D19" i="5"/>
  <c r="D20" i="5"/>
  <c r="D35" i="5"/>
  <c r="D39" i="5" s="1"/>
  <c r="E12" i="5"/>
  <c r="D28" i="7"/>
  <c r="D17" i="7"/>
  <c r="D25" i="5" l="1"/>
  <c r="D8" i="7"/>
  <c r="D6" i="5" l="1"/>
  <c r="D7" i="5"/>
  <c r="D8" i="5"/>
  <c r="D12" i="5" l="1"/>
  <c r="B13" i="2"/>
</calcChain>
</file>

<file path=xl/sharedStrings.xml><?xml version="1.0" encoding="utf-8"?>
<sst xmlns="http://schemas.openxmlformats.org/spreadsheetml/2006/main" count="500" uniqueCount="285">
  <si>
    <t>№ п/п</t>
  </si>
  <si>
    <t>Ведущий специалист:</t>
  </si>
  <si>
    <t>Магбын А.С.</t>
  </si>
  <si>
    <t>Итого</t>
  </si>
  <si>
    <t>Наименование налога</t>
  </si>
  <si>
    <t>Плательщик</t>
  </si>
  <si>
    <t>АГЕНТСТВО ПО ДЕЛАМ СЕМЬИ И ДЕТЕЙ РЕСПУБЛИКИ ТЫВА</t>
  </si>
  <si>
    <t>АДМИНИСТРАЦИЯ ТЕРЕ-ХОЛЬСКОГО КОЖУУНА РТ</t>
  </si>
  <si>
    <t>ГБУ "УПРАВЛЕНИЕ ВЕТЕРИНАРИИ ТЕРЕ-ХОЛЬСКОГО КОЖУУНА РЕСПУБЛИКИ ТЫВА"</t>
  </si>
  <si>
    <t>ГБУЗ РТ "ТЕРЕ-ХОЛЬСКАЯ ЦКБ"</t>
  </si>
  <si>
    <t>МБОУ ДО ДШИ ТЕРЕ-ХОЛЬСКОГО КОЖУУНА РТ</t>
  </si>
  <si>
    <t>МБУК "КУНГУРТУГСКАЯ СЕЛЬСКАЯ БИБЛИОТЕКА"</t>
  </si>
  <si>
    <t>МБУК "СДК ИМЕНИ ДУДУП М.Д. СЕЛЬСКОГО ПОСЕЛЕНИЯ ШЫНААНСКИЙ"</t>
  </si>
  <si>
    <t>ПРОКУРАТУРА РЕСПУБЛИКИ ТЫВА</t>
  </si>
  <si>
    <t>УСД В РЕСПУБЛИКЕ ТЫВА</t>
  </si>
  <si>
    <t xml:space="preserve"> Налог на имущество организаций по имуществу, не входящему в Единую систему газоснабжения*</t>
  </si>
  <si>
    <t>Ведущий специалист:               Магбын А.С.</t>
  </si>
  <si>
    <t>Начислено</t>
  </si>
  <si>
    <t>Плата за негативное воздействие на окружающую среду</t>
  </si>
  <si>
    <t>Управление судебного департамента РТ</t>
  </si>
  <si>
    <t>ПЧ 21 Тере-Хольского кожууна</t>
  </si>
  <si>
    <t xml:space="preserve">МУЗ ЦКБ Тере-Хольского кожууна </t>
  </si>
  <si>
    <t>МОУ СОШ с. Кунгуртуг</t>
  </si>
  <si>
    <t>МДОУ детский сад «Хунчугеш»</t>
  </si>
  <si>
    <t>МАУ ДОД ДШИ Тере-Хольского кожууна</t>
  </si>
  <si>
    <t xml:space="preserve">                                                      </t>
  </si>
  <si>
    <t>(тыс.руб)</t>
  </si>
  <si>
    <t>Наименование учреждений</t>
  </si>
  <si>
    <t>ФОТ</t>
  </si>
  <si>
    <t>Доля от общего поступления</t>
  </si>
  <si>
    <t xml:space="preserve">Муниципальные </t>
  </si>
  <si>
    <t>Федеральные</t>
  </si>
  <si>
    <t>Республиканские</t>
  </si>
  <si>
    <r>
      <t xml:space="preserve">Прочие </t>
    </r>
    <r>
      <rPr>
        <sz val="10"/>
        <color theme="1"/>
        <rFont val="Times New Roman"/>
        <family val="1"/>
        <charset val="204"/>
      </rPr>
      <t xml:space="preserve">в том числе </t>
    </r>
  </si>
  <si>
    <t>АС "Ойна"</t>
  </si>
  <si>
    <t>Всего</t>
  </si>
  <si>
    <t>НДФЛ 13% (доля местного бюджета)</t>
  </si>
  <si>
    <t>Запланировано к рассмотрению дел</t>
  </si>
  <si>
    <t>Количество</t>
  </si>
  <si>
    <t>предпологаемая сумма поступления</t>
  </si>
  <si>
    <t>(тыс. руб.)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</si>
  <si>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</si>
  <si>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</si>
  <si>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</si>
  <si>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</si>
  <si>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 УСЛУГИ), РЕАЛИЗУЕМЫЕ НА ТЕРРИТОРИИ РОССИЙСКОЙ ФЕДЕРАЦИИ</t>
  </si>
  <si>
    <t>Сумма</t>
  </si>
  <si>
    <t>% распределения</t>
  </si>
  <si>
    <t>Вид разрешенного использования</t>
  </si>
  <si>
    <t>ИЖС</t>
  </si>
  <si>
    <t>№п/п</t>
  </si>
  <si>
    <t>Наименование арендатора</t>
  </si>
  <si>
    <t>Адрес фактического проживания</t>
  </si>
  <si>
    <t>Паспортные данные</t>
  </si>
  <si>
    <t>Договор аренды</t>
  </si>
  <si>
    <t>Арендуемая площадь кв.м.</t>
  </si>
  <si>
    <t>Сумма аренды за год.</t>
  </si>
  <si>
    <t>№, дата договора</t>
  </si>
  <si>
    <t>Адрес, зем. участка</t>
  </si>
  <si>
    <t>Дата нач. действия договора</t>
  </si>
  <si>
    <t>Дата оконч. действия договора</t>
  </si>
  <si>
    <t>ЛПХ</t>
  </si>
  <si>
    <t>Чимбиир Аяны Юрьевны 89235446641</t>
  </si>
  <si>
    <t>с. Кунгуртуг, ул. Кыргыс Чамзырын, д. 33</t>
  </si>
  <si>
    <t>9310 № 405265 выдан 03.04.2010 г. ТП ОФМС росии по Республике Тыва в пгт. Каа-Хем</t>
  </si>
  <si>
    <t>сельскохозяйственного использования</t>
  </si>
  <si>
    <t>№ 5 от 01.02.2017</t>
  </si>
  <si>
    <t>с. Балыктыг, м. Байыдай 17:19:0000000:9</t>
  </si>
  <si>
    <t xml:space="preserve">Хертек Алдынай Мергеновна </t>
  </si>
  <si>
    <t>с. Кунгуртуг, ул. Кыргыс Чамзырын, д. 2</t>
  </si>
  <si>
    <t>9313 №481867, выдан 04.03.2013 г. ТП ОФМС России по Республике Тыва в пгт. Каа-Хем</t>
  </si>
  <si>
    <t>№ 08 от 01.02.2017</t>
  </si>
  <si>
    <t>с. Эми м. Артыш адаа 17:19:2201001:25</t>
  </si>
  <si>
    <t>Сармыгыр Бадылай Сергеевича</t>
  </si>
  <si>
    <t>с. Кунгуртуг, м. Каргы</t>
  </si>
  <si>
    <t>9314 № 519525 выдан 15.10.2014 г. ТП ОФМС Росии по РТ в пгт. Каа-Хем</t>
  </si>
  <si>
    <t>№ 11 от 01.02.2017</t>
  </si>
  <si>
    <t>с. Каргы, м. Авай-Одуруу 17:19:2202001:8</t>
  </si>
  <si>
    <t>Монгуш Марат Манзырыкчыевич</t>
  </si>
  <si>
    <t>г. Кызыл, ул. Орджоникидзе, д.16 89233800576</t>
  </si>
  <si>
    <t>9307 329106 выдан отделом ОФМС Росии по Республике Тыва в гор. Кызыле от 21.07.2007</t>
  </si>
  <si>
    <t>Отдых (рекреация)</t>
  </si>
  <si>
    <t>№ 15 от 25.08.2017</t>
  </si>
  <si>
    <t>с. Шынаанский, м. Хараачыгайлыг</t>
  </si>
  <si>
    <t>Седен Мария Бургутовна</t>
  </si>
  <si>
    <t>г. Кызыл, ул 1-ый МРК, МЖК, д. 3, кв. 115</t>
  </si>
  <si>
    <t>9312 № 465313 выдан ООФМС России по Республики Тыва в г. Кызыле от 14.07.2012</t>
  </si>
  <si>
    <t>№ 4 от 15.01.2019</t>
  </si>
  <si>
    <t>с. Кунгуртуг, ул. Лесная, д. 31, 17:19:0101006:188</t>
  </si>
  <si>
    <t>Сундуй Айдана Аяновна</t>
  </si>
  <si>
    <t>с. Кунгуртуг, ул. Заречная, д.1а</t>
  </si>
  <si>
    <t>9313 502838 ТП ОФМС России по Республика Тыва в ПГТ Каа-Хем от 19.02.2014г.</t>
  </si>
  <si>
    <t>№ 5 от 22.01.2019</t>
  </si>
  <si>
    <t>с. Кунгуртуг, ул. Лесная, д. 14, 17:19:0101006:161</t>
  </si>
  <si>
    <t>Балган Алдынчы Валерьевна</t>
  </si>
  <si>
    <t>Самбыла Сайзана Сергеевна</t>
  </si>
  <si>
    <t>с. Кунгуртуг, ул. Кыргыс Чамзырын, д. 27</t>
  </si>
  <si>
    <t>9314 517627 ТП ОФМС России по Республика Тыва в ПГТ Каа-Хем от 17.07.2014г.</t>
  </si>
  <si>
    <t>№ 16 от 18.03.2019</t>
  </si>
  <si>
    <t>с. Белдир-Чаазы, м. Оттук-Даш, 17:19:2202001:15</t>
  </si>
  <si>
    <t>Ооржак Аида Олеговна</t>
  </si>
  <si>
    <t>с. Кунгуртуг, ул. Дружба12,</t>
  </si>
  <si>
    <t>9309 380716 ТП ОФМС России по Республика Тыва в ПГТ Каа-Хем от 19.08.2009г.</t>
  </si>
  <si>
    <t>№ 30 от 23.07.2019</t>
  </si>
  <si>
    <t>с. Кунгуртуг, ул. Полевая , д.1 а, 17:19:0101002:237</t>
  </si>
  <si>
    <t>Чыпсын Дурген-оол Михайлович</t>
  </si>
  <si>
    <t>с. Кунгуртуг, ул. Заречная, д.1</t>
  </si>
  <si>
    <t>9314 531012 ТП ОФМС России по Республика Тыва в ПГТ Каа-Хем от 25.03.2015г.</t>
  </si>
  <si>
    <t>№ 31 от 23.07.2019</t>
  </si>
  <si>
    <t>с. Эми, м. Кара-Суг, 17:19:2200000:130</t>
  </si>
  <si>
    <t>Очур Эртине Ай-Херелович</t>
  </si>
  <si>
    <t>с. Кунгуртуг, ул.  Комсомольская д.21 а</t>
  </si>
  <si>
    <t>9313 489369 от 02.08.2013г. ТП ОФМС России по Республике Тыва</t>
  </si>
  <si>
    <t>№33 от 26.07.2019г.</t>
  </si>
  <si>
    <t>с. Кунгуртуг, ул. Лесная , д.28 17:19:0101006:154</t>
  </si>
  <si>
    <t>Чыпсын Алексей Михайлович</t>
  </si>
  <si>
    <t>с. Кунгуртуг, ул.  Заречная  д.6</t>
  </si>
  <si>
    <t>9304 234623 от 15.03.2004г. ОВД Тере-Хольского р-на РТ</t>
  </si>
  <si>
    <t>сельскохозяйственного использования (скотоводство)</t>
  </si>
  <si>
    <t>№41 от 03.12.2019</t>
  </si>
  <si>
    <t>с. Эми, м. Кара-Суг, 17:19:0000000:11</t>
  </si>
  <si>
    <t>Хумбун Ай-Суу Артемовна</t>
  </si>
  <si>
    <t>с. Кунгуртуг, ул.  Комсомольская д.2</t>
  </si>
  <si>
    <t>9311 456717 от 29.03.2012г. ТП ОФМС России по РТ в ПГТ Каа-Хем</t>
  </si>
  <si>
    <t>№19 от 27.03.2019</t>
  </si>
  <si>
    <t>с. Кунгуртуг, ул. Таежная, д.12 17:19:0000000:123</t>
  </si>
  <si>
    <t>Дангыр-оол Далай-оол Андреевич</t>
  </si>
  <si>
    <t>с. Кунгуртуг, ул. Заречная, д.24</t>
  </si>
  <si>
    <t>9310 415187 от 02.07.2010г. ТП ОФМС России по РТ в ПГТ Каа-Хем</t>
  </si>
  <si>
    <t>№15н/2016 от 29.11.2016</t>
  </si>
  <si>
    <t>с. Балыктыг, м. Хох-Терге 17:19:2204010:1</t>
  </si>
  <si>
    <t>Сурунгур Айдын Алексеевич</t>
  </si>
  <si>
    <t>с. Кунгуртуг, ул. Заречная, д.</t>
  </si>
  <si>
    <t xml:space="preserve">9308 353643 от </t>
  </si>
  <si>
    <t>сельскохозяйственного использования (живодноводство)</t>
  </si>
  <si>
    <t>с. Эми, м. Поштуг-Кыр, 17:19:2201001:37</t>
  </si>
  <si>
    <t>Найдан Айрана Най-ооловна</t>
  </si>
  <si>
    <t>9308 347162 от 27.02.2008г. ТП ОФМС России по РТ в ПГТ Каа-Хем</t>
  </si>
  <si>
    <t>№34 от 26.07.2019</t>
  </si>
  <si>
    <t>с. Кунгуртуг, ул. Лесная , д.32 17:19:0101006:155</t>
  </si>
  <si>
    <t>Чигжит Томур Максимович</t>
  </si>
  <si>
    <t>с. Кунгуртуг, ул. Кыргыс-Чамзырын, д.12</t>
  </si>
  <si>
    <t>9309 391681 от 07.12.2009г. ТП ОФМС России по РТ в ПГТ Каа-Хем</t>
  </si>
  <si>
    <t>№9 от 07.04.2020</t>
  </si>
  <si>
    <t>с. Кунгуртуг, ул. Комсомольская, д.1/2,  17:19:0101005:349</t>
  </si>
  <si>
    <t>Хертек Юлиана Юрьевна</t>
  </si>
  <si>
    <t>с. Кунгуртуг, ул. Мира, д.21</t>
  </si>
  <si>
    <t>9319 624807 от 14.08.2019г. МВД по РТ</t>
  </si>
  <si>
    <t>№13 от 10.04.2020</t>
  </si>
  <si>
    <t>с. Кунгуртуг, ул. Комсомольская, д.2а,  17:19:0101005:466</t>
  </si>
  <si>
    <t>Чыпсын Артыш Федорович</t>
  </si>
  <si>
    <t>с. Кунгуртуг, ул. Заречная, д.39/1</t>
  </si>
  <si>
    <t>9314 519838 от 29.11.2014г. ТП ОФМС России по РТ в ПГТ Каа-Хем</t>
  </si>
  <si>
    <t>№17 от 19.05.2020</t>
  </si>
  <si>
    <t>с. Кунгуртуг, ул. Таежная, д.17, 17:19:0102000:165</t>
  </si>
  <si>
    <t>ВСЕГО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</si>
  <si>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</si>
  <si>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Расчет поступлений</t>
  </si>
  <si>
    <t>Наименование штрафов</t>
  </si>
  <si>
    <t>ШТРАФЫ, САНКЦИИ, ВОЗМЕЩЕНИЕ УЩЕРБА</t>
  </si>
  <si>
    <t>КБК</t>
  </si>
  <si>
    <t>1 16 10100 05 0000 140</t>
  </si>
  <si>
    <t>1 16 07090 05 0000 140</t>
  </si>
  <si>
    <t>1 16 01203 01 0000 140</t>
  </si>
  <si>
    <t>Прогноз на 2025</t>
  </si>
  <si>
    <t>Расчет составил:</t>
  </si>
  <si>
    <t>Расчет поступления госпошлины на 2025 год</t>
  </si>
  <si>
    <t>Сагаачы Айлан Борисовна</t>
  </si>
  <si>
    <t>с. Кунгуртуг, ул. Дружба 47</t>
  </si>
  <si>
    <t>с. Кунгуртуг, ул. Полевая, д.2а 17:19:0101001:176</t>
  </si>
  <si>
    <t>Доржу Сай-Суу Валерьевна</t>
  </si>
  <si>
    <t>с. Кунгуртуг, ул. Заречная 35</t>
  </si>
  <si>
    <t xml:space="preserve">9318 606042 МВД по РТ от 26.10.2018г. </t>
  </si>
  <si>
    <t>№7 от 22.07.2022г.</t>
  </si>
  <si>
    <t>с. Кунгуртуг, ул. Комсомольская, д.1/3 17:19:0102001:179</t>
  </si>
  <si>
    <t>Сандывай Азияна  Фроловна</t>
  </si>
  <si>
    <t>с. Кунгуртуг, ул. Комсомольская 62</t>
  </si>
  <si>
    <t>9320 651915 выдан МВД по РТ 21.10.2020г.</t>
  </si>
  <si>
    <t>№5 от 06.03.2022</t>
  </si>
  <si>
    <t>с. Кунгуртуг, ул. Полевая, д.10/2 17:19:0102001:302</t>
  </si>
  <si>
    <t>Дагба Ай-Суу Радиомировна</t>
  </si>
  <si>
    <t>г. Кызыл, ул. Пролетарская 85</t>
  </si>
  <si>
    <t>9310 415696 выдан ТП ОФМС по РТ в ПГТ Каа-Хем от 04.09.2010г.</t>
  </si>
  <si>
    <t>№13 от 22.08.2022</t>
  </si>
  <si>
    <t>с. Кунгуртуг, ул. Комсомольская, д.2 17:19:0102001:153</t>
  </si>
  <si>
    <t>Баянова Франческа Семеновна</t>
  </si>
  <si>
    <t>с. Кунгуртуг, ул. Кыргыс-Чамзырын, д.24</t>
  </si>
  <si>
    <t>9310 416294 выдан ТП ОФМС по РТ в ПГТ Каа-Хем от 05.12.2010г.</t>
  </si>
  <si>
    <t>№6 от 22.07.2022</t>
  </si>
  <si>
    <t>с. Кунгуртуг, ул. Таежная, д.2 17:19:0102001:184</t>
  </si>
  <si>
    <t>Прогноз на 2026</t>
  </si>
  <si>
    <t>Расчет поступления госпошлины на 2026 год</t>
  </si>
  <si>
    <t>МБДОУ ДЕТСКИЙ-САД "ХУНЧУГЕШ"</t>
  </si>
  <si>
    <t>Прогнозируемый расчет уплаты налога на имущество организаций на 2025 год. (50% доля в местный бюджет)</t>
  </si>
  <si>
    <t>Прогнозируемый расчет уплаты налога на имущество организаций на 2026 год. (50% доля в местный бюджет)</t>
  </si>
  <si>
    <t>Распределение акцизов на 2025 год</t>
  </si>
  <si>
    <t>Распределение акцизов на 2026 год</t>
  </si>
  <si>
    <t>НА 2026 ГОД</t>
  </si>
  <si>
    <t xml:space="preserve">Ведущий специалист:       </t>
  </si>
  <si>
    <t xml:space="preserve">                                    Магбын А.С.</t>
  </si>
  <si>
    <t>Распределение акцизов на 2027 год</t>
  </si>
  <si>
    <t>Новый Базас</t>
  </si>
  <si>
    <t>АС "Ойна" по 13%</t>
  </si>
  <si>
    <t>АС "Ойна" по 15%</t>
  </si>
  <si>
    <t>Структура ФОТ учреждений, организаций,  индивидуальных предпринимателей Тере-Хольского кожууна на 2027 год</t>
  </si>
  <si>
    <t>Структура ФОТ учреждений, организаций,  индивидуальных предпринимателей Тере-Хольского кожууна на 2026 год</t>
  </si>
  <si>
    <t>Структура ФОТ учреждений, организаций,  индивидуальных предпринимателей Тере-Хольского кожууна на 2025 год</t>
  </si>
  <si>
    <t>по штрафным санкциям на 2025 год и на плановый период 2026-2027гг.</t>
  </si>
  <si>
    <t>Прогноз на 2027</t>
  </si>
  <si>
    <t>1142х 50%= 571 тыс. руб. в местный бюджет  Тере-Хольского кожууна</t>
  </si>
  <si>
    <t>1194х 50%= 597 тыс. руб. в местный бюджет  Тере-Хольского кожууна</t>
  </si>
  <si>
    <t>Прогнозируемый расчет уплаты налога на имущество организаций на 2027 год. (50% доля в местный бюджет)</t>
  </si>
  <si>
    <t>1254х 50%= 627 тыс. руб. в местный бюджет  Тере-Хольского кожууна</t>
  </si>
  <si>
    <t>Расчет поступления госпошлины на 2027 год</t>
  </si>
  <si>
    <t>Прогнозируемый расчет платы за негативное воздействие на окружающую среду на 2025 год. (доля в местный бюджет 55%)</t>
  </si>
  <si>
    <t>НА 2027 ГОД</t>
  </si>
  <si>
    <t>ООО Новый Базас</t>
  </si>
  <si>
    <t>Плата за негативное воздействие на</t>
  </si>
  <si>
    <t xml:space="preserve">Плата за негативное воздействие на </t>
  </si>
  <si>
    <t>9308 364582 ТП ОФМС России по Республике Тыва в пгт Каа-Хем 22.09.2008г.</t>
  </si>
  <si>
    <t>№ 36 от 30.09.2019</t>
  </si>
  <si>
    <t>с. Кунгуртуг, ул. Таежная, д. 19, 17:19:0102001:161</t>
  </si>
  <si>
    <t>Самдан Сайдаш Михайлович</t>
  </si>
  <si>
    <t>Тере-Хольсий кожуун, сумон Каргы,мес. Баян-Кол</t>
  </si>
  <si>
    <t>9312 475529 ТП ОФМС России по Республика Тыва в ПГТ Каа-Хем от 25.02.2010г.</t>
  </si>
  <si>
    <t>№ 08 от 18.03.2019</t>
  </si>
  <si>
    <t>с. Балыктыг, м. Шивилиг, 17:19:2204004:14</t>
  </si>
  <si>
    <t>Хертек Кежик-Кыс Олеговна</t>
  </si>
  <si>
    <t>с. Кунгуртуг, ул. Комсомольская , д. 19</t>
  </si>
  <si>
    <t>9310 404742 ТП ОФМС России по Республика Тыва в ПГТ Каа-Хем от 25.02.2010г.</t>
  </si>
  <si>
    <t>№ 17 от 18.03.2019</t>
  </si>
  <si>
    <t>с. Кунгуртуг, ул. Таежная , д. 4, 17:19:0101006:168</t>
  </si>
  <si>
    <t>Идам Ульяна Камаевна</t>
  </si>
  <si>
    <t>с. Кунгуртуг, ул.  Комсомольская д.</t>
  </si>
  <si>
    <t>9315 550000 от 26.02.2016г. МП ОФМС России по РТ в ПГТ Каа-Хем</t>
  </si>
  <si>
    <t>№11 от 18.02.2019</t>
  </si>
  <si>
    <t>с. Кунгуртуг, ул. Комсомольская, д.3/1,  17:19:0101005:349</t>
  </si>
  <si>
    <t>Чамыян Аяна Андреевна</t>
  </si>
  <si>
    <t>с. Белдир-Чазы, мес. Кызыл-Боом</t>
  </si>
  <si>
    <t>9313 486000 от 01.06.2013г. ТП ОФМС России по РТ в ПГТ Каа-Хем</t>
  </si>
  <si>
    <t>№1 от 30.03.2020</t>
  </si>
  <si>
    <t>с. Кунгуртуг, ул. Молодежная, д.53, 17:19:0102001:38</t>
  </si>
  <si>
    <t>Сюрюнмаа Анатолий Антонович</t>
  </si>
  <si>
    <t>с. Кунгуртуг, ул. Кыргыс-Чамзырын, д.35</t>
  </si>
  <si>
    <t>№41 от 03.10.2019</t>
  </si>
  <si>
    <t>Ажи Аяна Викторовна</t>
  </si>
  <si>
    <t>№40 от 13.10.2021</t>
  </si>
  <si>
    <t>с. Кунгуртуг, ул. Лесная, д. 3а 17:19:0102001:178</t>
  </si>
  <si>
    <t>Дерме Шораана Ниловна</t>
  </si>
  <si>
    <t>с. Кунгуртуг, ул. Молодежная д.1/2</t>
  </si>
  <si>
    <t>9308 347230 выдан ТП ОФМС по РТ в ПГТ Каа-Хем от 28.02.2008г.</t>
  </si>
  <si>
    <t>№8 от 22.07.2022</t>
  </si>
  <si>
    <t>с. Кунгуртуг, ул. Полевая, д.32 17:19:0102001:150</t>
  </si>
  <si>
    <t>Багай-оол Лилия Чоодуевна</t>
  </si>
  <si>
    <t>с. Кунгуртуг, ул. Заречная, д.52</t>
  </si>
  <si>
    <t>9312 462383 выдан ОФМС России по РТ в гор. Кызыл от 01.06.2012г.</t>
  </si>
  <si>
    <t>№44 от 08.11.2021</t>
  </si>
  <si>
    <t>с. Кунгуртуг, ул. Заречная, д.37 17:19:0101006:308</t>
  </si>
  <si>
    <t>Сундуй Айдомир Артурович</t>
  </si>
  <si>
    <t>№17 от 21.12.2022г.</t>
  </si>
  <si>
    <t>с. Кунгуртуг, ул. Таежная, д.18 17:19:0102001:183</t>
  </si>
  <si>
    <t>Идам Айна Артуровна</t>
  </si>
  <si>
    <t>9311 №442879, выдан 25.08.2011, ТП ОФМС России по
Республике Тыва в пгт. Каа-Хем</t>
  </si>
  <si>
    <t>№ 5, от 19.05.2023 г.</t>
  </si>
  <si>
    <t>с. Балыктыг, местечко Шаараш-Аксы</t>
  </si>
  <si>
    <t>Чигжит Айза Семеновна</t>
  </si>
  <si>
    <t xml:space="preserve"> с.Кунгуртуг, ул.Заречная, д.16</t>
  </si>
  <si>
    <t>9319 №626204, выдан 08.08.2019, МВД по Республике Тыва</t>
  </si>
  <si>
    <t>№ 10, от 23.05.2023 г.</t>
  </si>
  <si>
    <t>Тере-Хольский кожуун, м. Ийи-Дыт</t>
  </si>
  <si>
    <t>Бегзи Далай-оол Степанович</t>
  </si>
  <si>
    <t xml:space="preserve"> с. Кунгуртуг, ул Кыргыс Чамзырына, д 15, кв 1</t>
  </si>
  <si>
    <t>9319 635866, выдан 12.02.2020, МВД по Республике Тыва</t>
  </si>
  <si>
    <t xml:space="preserve">ИЖС </t>
  </si>
  <si>
    <t>№ 6, от 19.05.2023 г.</t>
  </si>
  <si>
    <t>с. Кунгуртуг, ул. Лесная, д. 13</t>
  </si>
  <si>
    <t>ПАО "Ростелеком"</t>
  </si>
  <si>
    <t>г. Санкт-Петербург ул. Достоевского, 15</t>
  </si>
  <si>
    <t>ИНН 7707049388 КПП 246643001</t>
  </si>
  <si>
    <t>№ 14, от 26.05.2023 г.</t>
  </si>
  <si>
    <t>с. Тал, ул. Сайзырал, д. 7</t>
  </si>
  <si>
    <t>Расчет арендной платы земли на 2025 год</t>
  </si>
  <si>
    <t xml:space="preserve">  ИНФОРМАЦИИ О ЗАКЛЮЧЕННЫХ ДОГОВОРАХ АРЕНДЫ ЗЕМЕЛЬНЫХ УЧАСТКОВ ТЕРЕ-ХОЛЬСКОГО  РАЙОНА на 2024 год</t>
  </si>
  <si>
    <t xml:space="preserve">Сумма задолженности на 01.01.2024 г </t>
  </si>
  <si>
    <t>Начислено за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</si>
</sst>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9"/>
      <name val="Arial Cyr"/>
      <charset val="204"/>
    </font>
    <font>
      <sz val="11"/>
      <color theme="0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0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3" fillId="2" borderId="1" xfId="0" applyFont="1" applyFill="1" applyBorder="1"/>
    <xf numFmtId="0" fontId="12" fillId="0" borderId="0" xfId="0" applyFont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3" fontId="13" fillId="0" borderId="5" xfId="0" applyNumberFormat="1" applyFont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2" fontId="15" fillId="3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" fontId="3" fillId="0" borderId="1" xfId="0" applyNumberFormat="1" applyFont="1" applyBorder="1"/>
    <xf numFmtId="1" fontId="0" fillId="0" borderId="1" xfId="0" applyNumberFormat="1" applyBorder="1"/>
    <xf numFmtId="1" fontId="0" fillId="0" borderId="7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0" xfId="0" applyNumberFormat="1"/>
    <xf numFmtId="2" fontId="10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wrapText="1"/>
    </xf>
    <xf numFmtId="0" fontId="9" fillId="0" borderId="0" xfId="0" applyFont="1"/>
    <xf numFmtId="1" fontId="17" fillId="0" borderId="0" xfId="0" applyNumberFormat="1" applyFont="1"/>
    <xf numFmtId="2" fontId="18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2" fontId="19" fillId="3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республиканский  2005 г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opLeftCell="A15" workbookViewId="0">
      <selection activeCell="C45" sqref="C45"/>
    </sheetView>
  </sheetViews>
  <sheetFormatPr defaultRowHeight="15" x14ac:dyDescent="0.25"/>
  <cols>
    <col min="1" max="1" width="5.85546875" customWidth="1"/>
    <col min="2" max="2" width="34.28515625" customWidth="1"/>
    <col min="3" max="3" width="14.28515625" customWidth="1"/>
    <col min="4" max="4" width="17.85546875" customWidth="1"/>
    <col min="5" max="5" width="16.28515625" customWidth="1"/>
  </cols>
  <sheetData>
    <row r="1" spans="1:6" ht="18.75" hidden="1" x14ac:dyDescent="0.3">
      <c r="A1" s="16" t="s">
        <v>25</v>
      </c>
      <c r="B1" s="79"/>
      <c r="C1" s="79"/>
      <c r="D1" s="79"/>
      <c r="E1" s="79"/>
      <c r="F1" s="79"/>
    </row>
    <row r="2" spans="1:6" ht="52.5" customHeight="1" x14ac:dyDescent="0.3">
      <c r="A2" s="16"/>
      <c r="B2" s="80" t="s">
        <v>206</v>
      </c>
      <c r="C2" s="80"/>
      <c r="D2" s="80"/>
      <c r="E2" s="25"/>
      <c r="F2" s="25"/>
    </row>
    <row r="3" spans="1:6" ht="18.75" hidden="1" x14ac:dyDescent="0.3">
      <c r="A3" s="17"/>
      <c r="B3" s="17"/>
      <c r="C3" s="17"/>
      <c r="D3" s="81" t="s">
        <v>26</v>
      </c>
      <c r="E3" s="81"/>
      <c r="F3" s="17"/>
    </row>
    <row r="4" spans="1:6" ht="70.5" customHeight="1" x14ac:dyDescent="0.3">
      <c r="A4" s="18" t="s">
        <v>0</v>
      </c>
      <c r="B4" s="24" t="s">
        <v>27</v>
      </c>
      <c r="C4" s="19" t="s">
        <v>28</v>
      </c>
      <c r="D4" s="18" t="s">
        <v>29</v>
      </c>
      <c r="E4" s="18" t="s">
        <v>36</v>
      </c>
      <c r="F4" s="17"/>
    </row>
    <row r="5" spans="1:6" ht="18.75" x14ac:dyDescent="0.3">
      <c r="A5" s="19">
        <v>1</v>
      </c>
      <c r="B5" s="20" t="s">
        <v>30</v>
      </c>
      <c r="C5" s="29">
        <v>144126</v>
      </c>
      <c r="D5" s="21">
        <f>C5/C12*100</f>
        <v>27.558711838738915</v>
      </c>
      <c r="E5" s="50">
        <f>C5*13%*48%</f>
        <v>8993.4624000000003</v>
      </c>
      <c r="F5" s="17"/>
    </row>
    <row r="6" spans="1:6" ht="18.75" x14ac:dyDescent="0.3">
      <c r="A6" s="19">
        <v>2</v>
      </c>
      <c r="B6" s="20" t="s">
        <v>31</v>
      </c>
      <c r="C6" s="29">
        <v>28662</v>
      </c>
      <c r="D6" s="21">
        <f>C6/C12*100</f>
        <v>5.4805364661611007</v>
      </c>
      <c r="E6" s="50">
        <f>C6*13%*48%</f>
        <v>1788.5087999999998</v>
      </c>
      <c r="F6" s="17"/>
    </row>
    <row r="7" spans="1:6" ht="18.75" x14ac:dyDescent="0.3">
      <c r="A7" s="19">
        <v>3</v>
      </c>
      <c r="B7" s="20" t="s">
        <v>32</v>
      </c>
      <c r="C7" s="29">
        <v>21700</v>
      </c>
      <c r="D7" s="21">
        <f>C7/C12*100</f>
        <v>4.1493141202880421</v>
      </c>
      <c r="E7" s="50">
        <f>C7*13%*48%</f>
        <v>1354.08</v>
      </c>
      <c r="F7" s="17"/>
    </row>
    <row r="8" spans="1:6" ht="18.75" x14ac:dyDescent="0.3">
      <c r="A8" s="19">
        <v>4</v>
      </c>
      <c r="B8" s="20" t="s">
        <v>33</v>
      </c>
      <c r="C8" s="29">
        <f>C9+C10+C11</f>
        <v>328490</v>
      </c>
      <c r="D8" s="21">
        <f>C8/C12*100</f>
        <v>62.811437574811947</v>
      </c>
      <c r="E8" s="50">
        <f>E9+E10+E11</f>
        <v>21442</v>
      </c>
      <c r="F8" s="17"/>
    </row>
    <row r="9" spans="1:6" ht="18.75" x14ac:dyDescent="0.3">
      <c r="A9" s="19">
        <v>5</v>
      </c>
      <c r="B9" s="20" t="s">
        <v>202</v>
      </c>
      <c r="C9" s="20">
        <v>139583</v>
      </c>
      <c r="D9" s="21"/>
      <c r="E9" s="50">
        <v>8688</v>
      </c>
      <c r="F9" s="17"/>
    </row>
    <row r="10" spans="1:6" ht="18.75" x14ac:dyDescent="0.3">
      <c r="A10" s="19">
        <v>6</v>
      </c>
      <c r="B10" s="20" t="s">
        <v>203</v>
      </c>
      <c r="C10" s="20">
        <v>104003</v>
      </c>
      <c r="D10" s="21"/>
      <c r="E10" s="50">
        <v>7488</v>
      </c>
      <c r="F10" s="17"/>
    </row>
    <row r="11" spans="1:6" ht="18.75" x14ac:dyDescent="0.3">
      <c r="A11" s="19">
        <v>7</v>
      </c>
      <c r="B11" s="20" t="s">
        <v>201</v>
      </c>
      <c r="C11" s="20">
        <v>84904</v>
      </c>
      <c r="D11" s="21"/>
      <c r="E11" s="50">
        <v>5266</v>
      </c>
      <c r="F11" s="17"/>
    </row>
    <row r="12" spans="1:6" ht="18.75" x14ac:dyDescent="0.3">
      <c r="A12" s="20"/>
      <c r="B12" s="22" t="s">
        <v>35</v>
      </c>
      <c r="C12" s="23">
        <f>C8+C7+C6+C5</f>
        <v>522978</v>
      </c>
      <c r="D12" s="23">
        <f>D8+D7+D6+D5</f>
        <v>100</v>
      </c>
      <c r="E12" s="50">
        <f>E5+E6+E7+E8</f>
        <v>33578.051200000002</v>
      </c>
      <c r="F12" s="17"/>
    </row>
    <row r="13" spans="1:6" ht="0.6" customHeight="1" x14ac:dyDescent="0.3">
      <c r="A13" s="17"/>
      <c r="B13" s="16"/>
      <c r="C13" s="16"/>
      <c r="D13" s="16"/>
      <c r="E13" s="17"/>
      <c r="F13" s="17"/>
    </row>
    <row r="14" spans="1:6" ht="17.45" hidden="1" customHeight="1" x14ac:dyDescent="0.3">
      <c r="A14" s="16" t="s">
        <v>25</v>
      </c>
      <c r="B14" s="79"/>
      <c r="C14" s="79"/>
      <c r="D14" s="79"/>
      <c r="E14" s="79"/>
      <c r="F14" s="79"/>
    </row>
    <row r="15" spans="1:6" ht="36.75" customHeight="1" x14ac:dyDescent="0.25">
      <c r="A15" s="80" t="s">
        <v>205</v>
      </c>
      <c r="B15" s="80"/>
      <c r="C15" s="80"/>
      <c r="D15" s="80"/>
      <c r="E15" s="80"/>
      <c r="F15" s="25"/>
    </row>
    <row r="16" spans="1:6" ht="15.6" hidden="1" customHeight="1" x14ac:dyDescent="0.3">
      <c r="A16" s="17"/>
      <c r="B16" s="17"/>
      <c r="C16" s="17"/>
      <c r="D16" s="81" t="s">
        <v>26</v>
      </c>
      <c r="E16" s="81"/>
      <c r="F16" s="17"/>
    </row>
    <row r="17" spans="1:6" ht="70.5" customHeight="1" x14ac:dyDescent="0.3">
      <c r="A17" s="18" t="s">
        <v>0</v>
      </c>
      <c r="B17" s="24" t="s">
        <v>27</v>
      </c>
      <c r="C17" s="19" t="s">
        <v>28</v>
      </c>
      <c r="D17" s="18" t="s">
        <v>29</v>
      </c>
      <c r="E17" s="18" t="s">
        <v>36</v>
      </c>
      <c r="F17" s="17"/>
    </row>
    <row r="18" spans="1:6" ht="18.75" x14ac:dyDescent="0.3">
      <c r="A18" s="19">
        <v>1</v>
      </c>
      <c r="B18" s="20" t="s">
        <v>30</v>
      </c>
      <c r="C18" s="29">
        <v>164000</v>
      </c>
      <c r="D18" s="21">
        <f>C18/C25*100</f>
        <v>27.036562004398384</v>
      </c>
      <c r="E18" s="50">
        <f>C18*13%*48%</f>
        <v>10233.6</v>
      </c>
      <c r="F18" s="17"/>
    </row>
    <row r="19" spans="1:6" ht="18.75" x14ac:dyDescent="0.3">
      <c r="A19" s="19">
        <v>2</v>
      </c>
      <c r="B19" s="20" t="s">
        <v>31</v>
      </c>
      <c r="C19" s="29">
        <v>35000</v>
      </c>
      <c r="D19" s="21">
        <f>C19/C25*100</f>
        <v>5.7699979887435582</v>
      </c>
      <c r="E19" s="50">
        <f>C19*13%*48%</f>
        <v>2184</v>
      </c>
      <c r="F19" s="17"/>
    </row>
    <row r="20" spans="1:6" ht="18.75" x14ac:dyDescent="0.3">
      <c r="A20" s="19">
        <v>3</v>
      </c>
      <c r="B20" s="20" t="s">
        <v>32</v>
      </c>
      <c r="C20" s="29">
        <v>29000</v>
      </c>
      <c r="D20" s="21">
        <f>C20/C25*100</f>
        <v>4.7808554763875195</v>
      </c>
      <c r="E20" s="50">
        <f>C20*13%*48%</f>
        <v>1809.6</v>
      </c>
      <c r="F20" s="17"/>
    </row>
    <row r="21" spans="1:6" ht="18.75" x14ac:dyDescent="0.3">
      <c r="A21" s="19">
        <v>4</v>
      </c>
      <c r="B21" s="20" t="s">
        <v>33</v>
      </c>
      <c r="C21" s="29">
        <f>C22+C23+C24</f>
        <v>378586</v>
      </c>
      <c r="D21" s="21">
        <f>C21/C25*100</f>
        <v>62.412584530470539</v>
      </c>
      <c r="E21" s="50">
        <f>E22+E23+E24</f>
        <v>25372</v>
      </c>
      <c r="F21" s="17"/>
    </row>
    <row r="22" spans="1:6" ht="18.75" x14ac:dyDescent="0.3">
      <c r="A22" s="19">
        <v>5</v>
      </c>
      <c r="B22" s="20" t="s">
        <v>202</v>
      </c>
      <c r="C22" s="20">
        <v>139583</v>
      </c>
      <c r="D22" s="21"/>
      <c r="E22" s="50">
        <v>8688</v>
      </c>
      <c r="F22" s="17"/>
    </row>
    <row r="23" spans="1:6" ht="18.75" x14ac:dyDescent="0.3">
      <c r="A23" s="19">
        <v>6</v>
      </c>
      <c r="B23" s="20" t="s">
        <v>203</v>
      </c>
      <c r="C23" s="20">
        <v>104003</v>
      </c>
      <c r="D23" s="21"/>
      <c r="E23" s="50">
        <v>7488</v>
      </c>
      <c r="F23" s="17"/>
    </row>
    <row r="24" spans="1:6" ht="18.75" x14ac:dyDescent="0.3">
      <c r="A24" s="19">
        <v>7</v>
      </c>
      <c r="B24" s="20" t="s">
        <v>201</v>
      </c>
      <c r="C24" s="20">
        <v>135000</v>
      </c>
      <c r="D24" s="21"/>
      <c r="E24" s="50">
        <v>9196</v>
      </c>
      <c r="F24" s="17"/>
    </row>
    <row r="25" spans="1:6" ht="18.75" x14ac:dyDescent="0.3">
      <c r="A25" s="20"/>
      <c r="B25" s="22" t="s">
        <v>35</v>
      </c>
      <c r="C25" s="23">
        <f>C21+C20+C19+C18</f>
        <v>606586</v>
      </c>
      <c r="D25" s="23">
        <f>D21+D20+D19+D18</f>
        <v>100</v>
      </c>
      <c r="E25" s="50">
        <f>E18+E19+E20+E21</f>
        <v>39599.199999999997</v>
      </c>
      <c r="F25" s="17"/>
    </row>
    <row r="26" spans="1:6" ht="1.9" customHeight="1" x14ac:dyDescent="0.3">
      <c r="A26" s="17"/>
      <c r="B26" s="16"/>
      <c r="C26" s="16"/>
      <c r="D26" s="16"/>
      <c r="E26" s="17"/>
      <c r="F26" s="17"/>
    </row>
    <row r="27" spans="1:6" ht="18.75" hidden="1" x14ac:dyDescent="0.3">
      <c r="A27" s="16" t="s">
        <v>25</v>
      </c>
      <c r="B27" s="79"/>
      <c r="C27" s="79"/>
      <c r="D27" s="79"/>
      <c r="E27" s="79"/>
      <c r="F27" s="79"/>
    </row>
    <row r="28" spans="1:6" ht="17.45" hidden="1" customHeight="1" x14ac:dyDescent="0.3">
      <c r="A28" s="16" t="s">
        <v>25</v>
      </c>
      <c r="B28" s="79"/>
      <c r="C28" s="79"/>
      <c r="D28" s="79"/>
      <c r="E28" s="79"/>
      <c r="F28" s="79"/>
    </row>
    <row r="29" spans="1:6" ht="36.6" customHeight="1" x14ac:dyDescent="0.25">
      <c r="A29" s="80" t="s">
        <v>204</v>
      </c>
      <c r="B29" s="80"/>
      <c r="C29" s="80"/>
      <c r="D29" s="80"/>
      <c r="E29" s="80"/>
      <c r="F29" s="25"/>
    </row>
    <row r="30" spans="1:6" ht="18.75" hidden="1" x14ac:dyDescent="0.3">
      <c r="A30" s="17"/>
      <c r="B30" s="17"/>
      <c r="C30" s="17"/>
      <c r="D30" s="81" t="s">
        <v>26</v>
      </c>
      <c r="E30" s="81"/>
      <c r="F30" s="17"/>
    </row>
    <row r="31" spans="1:6" ht="75" x14ac:dyDescent="0.3">
      <c r="A31" s="18" t="s">
        <v>0</v>
      </c>
      <c r="B31" s="24" t="s">
        <v>27</v>
      </c>
      <c r="C31" s="19" t="s">
        <v>28</v>
      </c>
      <c r="D31" s="18" t="s">
        <v>29</v>
      </c>
      <c r="E31" s="18" t="s">
        <v>36</v>
      </c>
      <c r="F31" s="17"/>
    </row>
    <row r="32" spans="1:6" ht="18.75" x14ac:dyDescent="0.3">
      <c r="A32" s="19">
        <v>1</v>
      </c>
      <c r="B32" s="20" t="s">
        <v>30</v>
      </c>
      <c r="C32" s="29">
        <v>177000</v>
      </c>
      <c r="D32" s="21">
        <f>C32/C39*100</f>
        <v>23.599999999999998</v>
      </c>
      <c r="E32" s="50">
        <f>C32*13%*48%</f>
        <v>11044.8</v>
      </c>
      <c r="F32" s="17"/>
    </row>
    <row r="33" spans="1:6" ht="18.75" x14ac:dyDescent="0.3">
      <c r="A33" s="19">
        <v>2</v>
      </c>
      <c r="B33" s="20" t="s">
        <v>31</v>
      </c>
      <c r="C33" s="29">
        <v>45000</v>
      </c>
      <c r="D33" s="21">
        <f>C33/C39*100</f>
        <v>6</v>
      </c>
      <c r="E33" s="50">
        <f>C33*13%*48%</f>
        <v>2808</v>
      </c>
      <c r="F33" s="17"/>
    </row>
    <row r="34" spans="1:6" ht="18.75" x14ac:dyDescent="0.3">
      <c r="A34" s="19">
        <v>3</v>
      </c>
      <c r="B34" s="20" t="s">
        <v>32</v>
      </c>
      <c r="C34" s="29">
        <v>38000</v>
      </c>
      <c r="D34" s="21">
        <f>C34/C39*100</f>
        <v>5.0666666666666664</v>
      </c>
      <c r="E34" s="50">
        <f>C34*13%*48%</f>
        <v>2371.1999999999998</v>
      </c>
      <c r="F34" s="17"/>
    </row>
    <row r="35" spans="1:6" ht="17.45" customHeight="1" x14ac:dyDescent="0.3">
      <c r="A35" s="19">
        <v>4</v>
      </c>
      <c r="B35" s="20" t="s">
        <v>33</v>
      </c>
      <c r="C35" s="29">
        <f>C36+C37+C38</f>
        <v>490000</v>
      </c>
      <c r="D35" s="21">
        <f>C35/C39*100</f>
        <v>65.333333333333329</v>
      </c>
      <c r="E35" s="50">
        <f>E36+E37+E38</f>
        <v>30661</v>
      </c>
      <c r="F35" s="17"/>
    </row>
    <row r="36" spans="1:6" ht="17.45" customHeight="1" x14ac:dyDescent="0.3">
      <c r="A36" s="19">
        <v>5</v>
      </c>
      <c r="B36" s="20" t="s">
        <v>202</v>
      </c>
      <c r="C36" s="20">
        <v>150000</v>
      </c>
      <c r="D36" s="21"/>
      <c r="E36" s="50">
        <v>9300</v>
      </c>
      <c r="F36" s="17"/>
    </row>
    <row r="37" spans="1:6" ht="18.75" x14ac:dyDescent="0.3">
      <c r="A37" s="19">
        <v>6</v>
      </c>
      <c r="B37" s="20" t="s">
        <v>203</v>
      </c>
      <c r="C37" s="20">
        <v>120000</v>
      </c>
      <c r="D37" s="21"/>
      <c r="E37" s="50">
        <v>7488</v>
      </c>
      <c r="F37" s="17"/>
    </row>
    <row r="38" spans="1:6" ht="18.75" x14ac:dyDescent="0.3">
      <c r="A38" s="19">
        <v>7</v>
      </c>
      <c r="B38" s="20" t="s">
        <v>201</v>
      </c>
      <c r="C38" s="20">
        <v>220000</v>
      </c>
      <c r="D38" s="21"/>
      <c r="E38" s="50">
        <v>13873</v>
      </c>
      <c r="F38" s="17"/>
    </row>
    <row r="39" spans="1:6" ht="18.75" x14ac:dyDescent="0.3">
      <c r="A39" s="20"/>
      <c r="B39" s="22" t="s">
        <v>35</v>
      </c>
      <c r="C39" s="23">
        <f>C35+C34+C33+C32</f>
        <v>750000</v>
      </c>
      <c r="D39" s="23">
        <f>D35+D34+D33+D32</f>
        <v>99.999999999999986</v>
      </c>
      <c r="E39" s="50">
        <f>E32+E33+E34+E35</f>
        <v>46885</v>
      </c>
      <c r="F39" s="17"/>
    </row>
    <row r="41" spans="1:6" ht="18.75" x14ac:dyDescent="0.3">
      <c r="B41" s="17" t="s">
        <v>2</v>
      </c>
    </row>
  </sheetData>
  <mergeCells count="10">
    <mergeCell ref="B28:F28"/>
    <mergeCell ref="A29:E29"/>
    <mergeCell ref="D30:E30"/>
    <mergeCell ref="A15:E15"/>
    <mergeCell ref="B1:F1"/>
    <mergeCell ref="B2:D2"/>
    <mergeCell ref="D3:E3"/>
    <mergeCell ref="B14:F14"/>
    <mergeCell ref="D16:E16"/>
    <mergeCell ref="B27:F27"/>
  </mergeCells>
  <pageMargins left="0.51181102362204722" right="0.5118110236220472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H11" sqref="H11"/>
    </sheetView>
  </sheetViews>
  <sheetFormatPr defaultRowHeight="15" x14ac:dyDescent="0.25"/>
  <cols>
    <col min="4" max="4" width="4.7109375" customWidth="1"/>
    <col min="6" max="6" width="13" customWidth="1"/>
  </cols>
  <sheetData>
    <row r="1" spans="1:9" x14ac:dyDescent="0.25">
      <c r="D1" s="3" t="s">
        <v>157</v>
      </c>
    </row>
    <row r="2" spans="1:9" x14ac:dyDescent="0.25">
      <c r="B2" t="s">
        <v>207</v>
      </c>
    </row>
    <row r="5" spans="1:9" ht="30.6" customHeight="1" x14ac:dyDescent="0.25">
      <c r="A5" s="82" t="s">
        <v>158</v>
      </c>
      <c r="B5" s="82"/>
      <c r="C5" s="82"/>
      <c r="D5" s="82"/>
      <c r="E5" s="82" t="s">
        <v>160</v>
      </c>
      <c r="F5" s="82"/>
      <c r="G5" s="1" t="s">
        <v>164</v>
      </c>
      <c r="H5" s="1" t="s">
        <v>190</v>
      </c>
      <c r="I5" s="1" t="s">
        <v>208</v>
      </c>
    </row>
    <row r="6" spans="1:9" x14ac:dyDescent="0.25">
      <c r="A6" s="83" t="s">
        <v>159</v>
      </c>
      <c r="B6" s="83"/>
      <c r="C6" s="83"/>
      <c r="D6" s="83"/>
      <c r="E6" s="84" t="s">
        <v>161</v>
      </c>
      <c r="F6" s="85"/>
      <c r="G6" s="2"/>
      <c r="H6" s="2"/>
      <c r="I6" s="2"/>
    </row>
    <row r="7" spans="1:9" x14ac:dyDescent="0.25">
      <c r="A7" s="83"/>
      <c r="B7" s="83"/>
      <c r="C7" s="83"/>
      <c r="D7" s="83"/>
      <c r="E7" s="84" t="s">
        <v>162</v>
      </c>
      <c r="F7" s="85"/>
      <c r="G7" s="2">
        <v>20</v>
      </c>
      <c r="H7" s="2">
        <v>50</v>
      </c>
      <c r="I7" s="2">
        <v>50</v>
      </c>
    </row>
    <row r="8" spans="1:9" x14ac:dyDescent="0.25">
      <c r="A8" s="83"/>
      <c r="B8" s="83"/>
      <c r="C8" s="83"/>
      <c r="D8" s="83"/>
      <c r="E8" s="84" t="s">
        <v>163</v>
      </c>
      <c r="F8" s="85"/>
      <c r="G8" s="2"/>
      <c r="H8" s="2"/>
      <c r="I8" s="2"/>
    </row>
    <row r="9" spans="1:9" x14ac:dyDescent="0.25">
      <c r="A9" s="82"/>
      <c r="B9" s="82"/>
      <c r="C9" s="82"/>
      <c r="D9" s="82"/>
      <c r="E9" s="86"/>
      <c r="F9" s="87"/>
      <c r="G9" s="48">
        <v>20</v>
      </c>
      <c r="H9" s="48">
        <v>50</v>
      </c>
      <c r="I9" s="48">
        <v>50</v>
      </c>
    </row>
    <row r="12" spans="1:9" x14ac:dyDescent="0.25">
      <c r="A12" t="s">
        <v>165</v>
      </c>
      <c r="D12" t="s">
        <v>2</v>
      </c>
    </row>
  </sheetData>
  <mergeCells count="8">
    <mergeCell ref="A5:D5"/>
    <mergeCell ref="E5:F5"/>
    <mergeCell ref="A6:D8"/>
    <mergeCell ref="A9:D9"/>
    <mergeCell ref="E6:F6"/>
    <mergeCell ref="E7:F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workbookViewId="0">
      <selection activeCell="H25" sqref="H25"/>
    </sheetView>
  </sheetViews>
  <sheetFormatPr defaultRowHeight="15" x14ac:dyDescent="0.25"/>
  <cols>
    <col min="1" max="1" width="6.85546875" customWidth="1"/>
    <col min="2" max="2" width="59.85546875" customWidth="1"/>
    <col min="3" max="3" width="8.5703125" customWidth="1"/>
    <col min="4" max="4" width="9.42578125" bestFit="1" customWidth="1"/>
  </cols>
  <sheetData>
    <row r="1" spans="1:7" x14ac:dyDescent="0.25">
      <c r="B1" s="3" t="s">
        <v>195</v>
      </c>
    </row>
    <row r="2" spans="1:7" x14ac:dyDescent="0.25">
      <c r="C2" s="26"/>
      <c r="D2" s="26" t="s">
        <v>40</v>
      </c>
    </row>
    <row r="3" spans="1:7" ht="45" x14ac:dyDescent="0.25">
      <c r="A3" s="1" t="s">
        <v>0</v>
      </c>
      <c r="B3" s="28" t="s">
        <v>45</v>
      </c>
      <c r="C3" s="1" t="s">
        <v>47</v>
      </c>
      <c r="D3" s="1" t="s">
        <v>46</v>
      </c>
    </row>
    <row r="4" spans="1:7" ht="67.900000000000006" customHeight="1" x14ac:dyDescent="0.25">
      <c r="A4" s="1">
        <v>1</v>
      </c>
      <c r="B4" s="27" t="s">
        <v>41</v>
      </c>
      <c r="C4" s="1">
        <v>34</v>
      </c>
      <c r="D4" s="51">
        <v>3959</v>
      </c>
    </row>
    <row r="5" spans="1:7" ht="80.45" customHeight="1" x14ac:dyDescent="0.25">
      <c r="A5" s="1">
        <v>2</v>
      </c>
      <c r="B5" s="27" t="s">
        <v>42</v>
      </c>
      <c r="C5" s="1">
        <v>0.23</v>
      </c>
      <c r="D5" s="52">
        <v>27</v>
      </c>
    </row>
    <row r="6" spans="1:7" ht="62.45" customHeight="1" x14ac:dyDescent="0.25">
      <c r="A6" s="2">
        <v>3</v>
      </c>
      <c r="B6" s="27" t="s">
        <v>43</v>
      </c>
      <c r="C6" s="2">
        <v>65.77</v>
      </c>
      <c r="D6" s="53">
        <v>7657</v>
      </c>
    </row>
    <row r="7" spans="1:7" ht="62.45" customHeight="1" x14ac:dyDescent="0.25">
      <c r="A7" s="2">
        <v>4</v>
      </c>
      <c r="B7" s="27" t="s">
        <v>44</v>
      </c>
      <c r="C7" s="2"/>
      <c r="D7" s="2">
        <v>0</v>
      </c>
      <c r="G7" s="54"/>
    </row>
    <row r="8" spans="1:7" x14ac:dyDescent="0.25">
      <c r="A8" s="48"/>
      <c r="B8" s="48" t="s">
        <v>3</v>
      </c>
      <c r="C8" s="48"/>
      <c r="D8" s="49">
        <f>D4+D5+D6</f>
        <v>11643</v>
      </c>
    </row>
    <row r="10" spans="1:7" x14ac:dyDescent="0.25">
      <c r="B10" s="3" t="s">
        <v>196</v>
      </c>
    </row>
    <row r="11" spans="1:7" x14ac:dyDescent="0.25">
      <c r="C11" s="26"/>
      <c r="D11" s="26" t="s">
        <v>40</v>
      </c>
    </row>
    <row r="12" spans="1:7" ht="45" x14ac:dyDescent="0.25">
      <c r="A12" s="1" t="s">
        <v>0</v>
      </c>
      <c r="B12" s="28" t="s">
        <v>45</v>
      </c>
      <c r="C12" s="1" t="s">
        <v>47</v>
      </c>
      <c r="D12" s="1" t="s">
        <v>46</v>
      </c>
    </row>
    <row r="13" spans="1:7" ht="75" x14ac:dyDescent="0.25">
      <c r="A13" s="1">
        <v>1</v>
      </c>
      <c r="B13" s="27" t="s">
        <v>41</v>
      </c>
      <c r="C13" s="1">
        <v>34</v>
      </c>
      <c r="D13" s="51">
        <v>4010</v>
      </c>
    </row>
    <row r="14" spans="1:7" ht="90" x14ac:dyDescent="0.25">
      <c r="A14" s="1">
        <v>2</v>
      </c>
      <c r="B14" s="27" t="s">
        <v>42</v>
      </c>
      <c r="C14" s="1">
        <v>0.23</v>
      </c>
      <c r="D14" s="52">
        <v>27</v>
      </c>
    </row>
    <row r="15" spans="1:7" ht="75" x14ac:dyDescent="0.25">
      <c r="A15" s="2">
        <v>3</v>
      </c>
      <c r="B15" s="27" t="s">
        <v>43</v>
      </c>
      <c r="C15" s="2">
        <v>65.77</v>
      </c>
      <c r="D15" s="53">
        <v>7758</v>
      </c>
    </row>
    <row r="16" spans="1:7" ht="75" x14ac:dyDescent="0.25">
      <c r="A16" s="2">
        <v>4</v>
      </c>
      <c r="B16" s="27" t="s">
        <v>44</v>
      </c>
      <c r="C16" s="2"/>
      <c r="D16" s="2">
        <v>0</v>
      </c>
    </row>
    <row r="17" spans="1:4" x14ac:dyDescent="0.25">
      <c r="A17" s="48"/>
      <c r="B17" s="48" t="s">
        <v>3</v>
      </c>
      <c r="C17" s="48"/>
      <c r="D17" s="49">
        <f>D13+D14+D15</f>
        <v>11795</v>
      </c>
    </row>
    <row r="21" spans="1:4" x14ac:dyDescent="0.25">
      <c r="B21" s="3"/>
    </row>
    <row r="22" spans="1:4" x14ac:dyDescent="0.25">
      <c r="B22" s="3" t="s">
        <v>200</v>
      </c>
      <c r="C22" s="26"/>
      <c r="D22" s="26" t="s">
        <v>40</v>
      </c>
    </row>
    <row r="23" spans="1:4" ht="45" x14ac:dyDescent="0.25">
      <c r="A23" s="1" t="s">
        <v>0</v>
      </c>
      <c r="B23" s="28" t="s">
        <v>45</v>
      </c>
      <c r="C23" s="1" t="s">
        <v>47</v>
      </c>
      <c r="D23" s="1" t="s">
        <v>46</v>
      </c>
    </row>
    <row r="24" spans="1:4" ht="75" x14ac:dyDescent="0.25">
      <c r="A24" s="1">
        <v>1</v>
      </c>
      <c r="B24" s="27" t="s">
        <v>41</v>
      </c>
      <c r="C24" s="1">
        <v>34</v>
      </c>
      <c r="D24" s="51">
        <v>5405</v>
      </c>
    </row>
    <row r="25" spans="1:4" ht="90" x14ac:dyDescent="0.25">
      <c r="A25" s="1">
        <v>2</v>
      </c>
      <c r="B25" s="27" t="s">
        <v>42</v>
      </c>
      <c r="C25" s="1">
        <v>0.23</v>
      </c>
      <c r="D25" s="52">
        <v>37</v>
      </c>
    </row>
    <row r="26" spans="1:4" ht="75" x14ac:dyDescent="0.25">
      <c r="A26" s="2">
        <v>3</v>
      </c>
      <c r="B26" s="27" t="s">
        <v>43</v>
      </c>
      <c r="C26" s="2">
        <v>65.77</v>
      </c>
      <c r="D26" s="53">
        <v>10456</v>
      </c>
    </row>
    <row r="27" spans="1:4" ht="75" x14ac:dyDescent="0.25">
      <c r="A27" s="2">
        <v>4</v>
      </c>
      <c r="B27" s="27" t="s">
        <v>44</v>
      </c>
      <c r="C27" s="2"/>
      <c r="D27" s="2">
        <v>0</v>
      </c>
    </row>
    <row r="28" spans="1:4" x14ac:dyDescent="0.25">
      <c r="A28" s="48"/>
      <c r="B28" s="48" t="s">
        <v>3</v>
      </c>
      <c r="C28" s="48"/>
      <c r="D28" s="49">
        <f>D24+D25+D26</f>
        <v>15898</v>
      </c>
    </row>
    <row r="47" spans="1:3" x14ac:dyDescent="0.25">
      <c r="A47" t="s">
        <v>1</v>
      </c>
      <c r="C47" t="s">
        <v>2</v>
      </c>
    </row>
  </sheetData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5"/>
  <sheetViews>
    <sheetView tabSelected="1" topLeftCell="A43" workbookViewId="0">
      <selection activeCell="B28" sqref="B28:D28"/>
    </sheetView>
  </sheetViews>
  <sheetFormatPr defaultRowHeight="15" x14ac:dyDescent="0.25"/>
  <cols>
    <col min="1" max="1" width="5.7109375" customWidth="1"/>
    <col min="3" max="3" width="43.140625" customWidth="1"/>
    <col min="4" max="4" width="35.28515625" customWidth="1"/>
  </cols>
  <sheetData>
    <row r="1" spans="1:4" ht="59.25" customHeight="1" x14ac:dyDescent="0.25">
      <c r="A1" s="4"/>
      <c r="B1" s="89" t="s">
        <v>193</v>
      </c>
      <c r="C1" s="89"/>
      <c r="D1" s="89"/>
    </row>
    <row r="2" spans="1:4" ht="28.5" x14ac:dyDescent="0.25">
      <c r="A2" s="5" t="s">
        <v>0</v>
      </c>
      <c r="B2" s="5" t="s">
        <v>17</v>
      </c>
      <c r="C2" s="5" t="s">
        <v>4</v>
      </c>
      <c r="D2" s="5" t="s">
        <v>5</v>
      </c>
    </row>
    <row r="3" spans="1:4" ht="45" x14ac:dyDescent="0.25">
      <c r="A3" s="6">
        <v>1</v>
      </c>
      <c r="B3" s="7">
        <v>28</v>
      </c>
      <c r="C3" s="8" t="s">
        <v>15</v>
      </c>
      <c r="D3" s="9" t="s">
        <v>6</v>
      </c>
    </row>
    <row r="4" spans="1:4" ht="45" x14ac:dyDescent="0.25">
      <c r="A4" s="6">
        <v>3</v>
      </c>
      <c r="B4" s="7">
        <v>9</v>
      </c>
      <c r="C4" s="8" t="s">
        <v>15</v>
      </c>
      <c r="D4" s="9" t="s">
        <v>7</v>
      </c>
    </row>
    <row r="5" spans="1:4" ht="60" x14ac:dyDescent="0.25">
      <c r="A5" s="6">
        <v>4</v>
      </c>
      <c r="B5" s="7">
        <v>1.5</v>
      </c>
      <c r="C5" s="8" t="s">
        <v>15</v>
      </c>
      <c r="D5" s="9" t="s">
        <v>8</v>
      </c>
    </row>
    <row r="6" spans="1:4" ht="45" x14ac:dyDescent="0.25">
      <c r="A6" s="6">
        <v>5</v>
      </c>
      <c r="B6" s="7">
        <v>63</v>
      </c>
      <c r="C6" s="8" t="s">
        <v>15</v>
      </c>
      <c r="D6" s="9" t="s">
        <v>9</v>
      </c>
    </row>
    <row r="7" spans="1:4" ht="45" x14ac:dyDescent="0.25">
      <c r="A7" s="6">
        <v>6</v>
      </c>
      <c r="B7" s="7">
        <v>18</v>
      </c>
      <c r="C7" s="8" t="s">
        <v>15</v>
      </c>
      <c r="D7" s="9" t="s">
        <v>10</v>
      </c>
    </row>
    <row r="8" spans="1:4" ht="45" x14ac:dyDescent="0.25">
      <c r="A8" s="6">
        <v>7</v>
      </c>
      <c r="B8" s="7">
        <v>1</v>
      </c>
      <c r="C8" s="8" t="s">
        <v>15</v>
      </c>
      <c r="D8" s="9" t="s">
        <v>11</v>
      </c>
    </row>
    <row r="9" spans="1:4" ht="45" x14ac:dyDescent="0.25">
      <c r="A9" s="6">
        <v>9</v>
      </c>
      <c r="B9" s="7">
        <v>315</v>
      </c>
      <c r="C9" s="8" t="s">
        <v>15</v>
      </c>
      <c r="D9" s="9" t="s">
        <v>12</v>
      </c>
    </row>
    <row r="10" spans="1:4" ht="45" x14ac:dyDescent="0.25">
      <c r="A10" s="6">
        <v>10</v>
      </c>
      <c r="B10" s="7">
        <v>435.5</v>
      </c>
      <c r="C10" s="8" t="s">
        <v>15</v>
      </c>
      <c r="D10" s="9" t="s">
        <v>192</v>
      </c>
    </row>
    <row r="11" spans="1:4" ht="45" x14ac:dyDescent="0.25">
      <c r="A11" s="6">
        <v>11</v>
      </c>
      <c r="B11" s="7">
        <v>3</v>
      </c>
      <c r="C11" s="8" t="s">
        <v>15</v>
      </c>
      <c r="D11" s="9" t="s">
        <v>13</v>
      </c>
    </row>
    <row r="12" spans="1:4" ht="45" x14ac:dyDescent="0.25">
      <c r="A12" s="6">
        <v>12</v>
      </c>
      <c r="B12" s="10">
        <v>268</v>
      </c>
      <c r="C12" s="8" t="s">
        <v>15</v>
      </c>
      <c r="D12" s="12" t="s">
        <v>14</v>
      </c>
    </row>
    <row r="13" spans="1:4" x14ac:dyDescent="0.25">
      <c r="A13" s="14" t="s">
        <v>3</v>
      </c>
      <c r="B13" s="15">
        <f>SUM(B3:B12)</f>
        <v>1142</v>
      </c>
      <c r="C13" s="11"/>
      <c r="D13" s="12"/>
    </row>
    <row r="14" spans="1:4" x14ac:dyDescent="0.25">
      <c r="A14" s="4"/>
      <c r="B14" s="4"/>
      <c r="C14" s="4"/>
      <c r="D14" s="13"/>
    </row>
    <row r="15" spans="1:4" x14ac:dyDescent="0.25">
      <c r="A15" s="4"/>
      <c r="B15" s="4" t="s">
        <v>209</v>
      </c>
      <c r="C15" s="4"/>
      <c r="D15" s="13"/>
    </row>
    <row r="16" spans="1:4" x14ac:dyDescent="0.25">
      <c r="A16" s="4"/>
      <c r="B16" s="4"/>
      <c r="C16" s="4"/>
      <c r="D16" s="13"/>
    </row>
    <row r="17" spans="1:4" x14ac:dyDescent="0.25">
      <c r="A17" s="4"/>
      <c r="B17" s="88" t="s">
        <v>16</v>
      </c>
      <c r="C17" s="88"/>
      <c r="D17" s="13"/>
    </row>
    <row r="28" spans="1:4" ht="38.25" customHeight="1" x14ac:dyDescent="0.25">
      <c r="A28" s="4"/>
      <c r="B28" s="89" t="s">
        <v>194</v>
      </c>
      <c r="C28" s="89"/>
      <c r="D28" s="89"/>
    </row>
    <row r="29" spans="1:4" ht="28.5" x14ac:dyDescent="0.25">
      <c r="A29" s="5" t="s">
        <v>0</v>
      </c>
      <c r="B29" s="5" t="s">
        <v>17</v>
      </c>
      <c r="C29" s="5" t="s">
        <v>4</v>
      </c>
      <c r="D29" s="5" t="s">
        <v>5</v>
      </c>
    </row>
    <row r="30" spans="1:4" ht="45" x14ac:dyDescent="0.25">
      <c r="A30" s="6">
        <v>1</v>
      </c>
      <c r="B30" s="7">
        <v>12</v>
      </c>
      <c r="C30" s="8" t="s">
        <v>15</v>
      </c>
      <c r="D30" s="9" t="s">
        <v>6</v>
      </c>
    </row>
    <row r="31" spans="1:4" ht="45" x14ac:dyDescent="0.25">
      <c r="A31" s="6">
        <v>3</v>
      </c>
      <c r="B31" s="7">
        <v>9</v>
      </c>
      <c r="C31" s="8" t="s">
        <v>15</v>
      </c>
      <c r="D31" s="9" t="s">
        <v>7</v>
      </c>
    </row>
    <row r="32" spans="1:4" ht="60" x14ac:dyDescent="0.25">
      <c r="A32" s="6">
        <v>4</v>
      </c>
      <c r="B32" s="7">
        <v>1</v>
      </c>
      <c r="C32" s="8" t="s">
        <v>15</v>
      </c>
      <c r="D32" s="9" t="s">
        <v>8</v>
      </c>
    </row>
    <row r="33" spans="1:4" ht="45" x14ac:dyDescent="0.25">
      <c r="A33" s="6">
        <v>5</v>
      </c>
      <c r="B33" s="7">
        <v>63</v>
      </c>
      <c r="C33" s="8" t="s">
        <v>15</v>
      </c>
      <c r="D33" s="9" t="s">
        <v>9</v>
      </c>
    </row>
    <row r="34" spans="1:4" ht="45" x14ac:dyDescent="0.25">
      <c r="A34" s="6">
        <v>6</v>
      </c>
      <c r="B34" s="7">
        <v>18</v>
      </c>
      <c r="C34" s="8" t="s">
        <v>15</v>
      </c>
      <c r="D34" s="9" t="s">
        <v>10</v>
      </c>
    </row>
    <row r="35" spans="1:4" ht="45" x14ac:dyDescent="0.25">
      <c r="A35" s="6">
        <v>7</v>
      </c>
      <c r="B35" s="7">
        <v>1</v>
      </c>
      <c r="C35" s="8" t="s">
        <v>15</v>
      </c>
      <c r="D35" s="9" t="s">
        <v>11</v>
      </c>
    </row>
    <row r="36" spans="1:4" ht="45" x14ac:dyDescent="0.25">
      <c r="A36" s="6">
        <v>9</v>
      </c>
      <c r="B36" s="7">
        <v>315</v>
      </c>
      <c r="C36" s="8" t="s">
        <v>15</v>
      </c>
      <c r="D36" s="9" t="s">
        <v>12</v>
      </c>
    </row>
    <row r="37" spans="1:4" ht="45" x14ac:dyDescent="0.25">
      <c r="A37" s="6">
        <v>10</v>
      </c>
      <c r="B37" s="7">
        <v>503</v>
      </c>
      <c r="C37" s="8" t="s">
        <v>15</v>
      </c>
      <c r="D37" s="9" t="s">
        <v>192</v>
      </c>
    </row>
    <row r="38" spans="1:4" ht="45" x14ac:dyDescent="0.25">
      <c r="A38" s="6">
        <v>11</v>
      </c>
      <c r="B38" s="7">
        <v>3</v>
      </c>
      <c r="C38" s="8" t="s">
        <v>15</v>
      </c>
      <c r="D38" s="9" t="s">
        <v>13</v>
      </c>
    </row>
    <row r="39" spans="1:4" ht="45" x14ac:dyDescent="0.25">
      <c r="A39" s="6">
        <v>12</v>
      </c>
      <c r="B39" s="10">
        <v>268</v>
      </c>
      <c r="C39" s="8" t="s">
        <v>15</v>
      </c>
      <c r="D39" s="12" t="s">
        <v>14</v>
      </c>
    </row>
    <row r="40" spans="1:4" x14ac:dyDescent="0.25">
      <c r="A40" s="14" t="s">
        <v>3</v>
      </c>
      <c r="B40" s="15">
        <f>SUM(B30:B39)</f>
        <v>1193</v>
      </c>
      <c r="C40" s="11"/>
      <c r="D40" s="12"/>
    </row>
    <row r="41" spans="1:4" x14ac:dyDescent="0.25">
      <c r="A41" s="4"/>
      <c r="B41" s="4"/>
      <c r="C41" s="4"/>
      <c r="D41" s="13"/>
    </row>
    <row r="42" spans="1:4" ht="18" customHeight="1" x14ac:dyDescent="0.25">
      <c r="A42" s="4"/>
      <c r="B42" s="4" t="s">
        <v>210</v>
      </c>
      <c r="C42" s="4"/>
      <c r="D42" s="13"/>
    </row>
    <row r="43" spans="1:4" x14ac:dyDescent="0.25">
      <c r="A43" s="4"/>
      <c r="B43" s="4"/>
      <c r="C43" s="4"/>
      <c r="D43" s="13"/>
    </row>
    <row r="44" spans="1:4" x14ac:dyDescent="0.25">
      <c r="A44" s="4"/>
      <c r="B44" s="88" t="s">
        <v>16</v>
      </c>
      <c r="C44" s="88"/>
      <c r="D44" s="13"/>
    </row>
    <row r="58" spans="1:4" ht="38.25" customHeight="1" x14ac:dyDescent="0.25">
      <c r="A58" s="4"/>
      <c r="B58" s="89" t="s">
        <v>211</v>
      </c>
      <c r="C58" s="89"/>
      <c r="D58" s="89"/>
    </row>
    <row r="59" spans="1:4" ht="18.75" x14ac:dyDescent="0.25">
      <c r="A59" s="4"/>
      <c r="B59" s="56"/>
      <c r="C59" s="56"/>
      <c r="D59" s="56"/>
    </row>
    <row r="60" spans="1:4" ht="28.5" x14ac:dyDescent="0.25">
      <c r="A60" s="5" t="s">
        <v>0</v>
      </c>
      <c r="B60" s="5" t="s">
        <v>17</v>
      </c>
      <c r="C60" s="5" t="s">
        <v>4</v>
      </c>
      <c r="D60" s="5" t="s">
        <v>5</v>
      </c>
    </row>
    <row r="61" spans="1:4" ht="45" x14ac:dyDescent="0.25">
      <c r="A61" s="6">
        <v>1</v>
      </c>
      <c r="B61" s="7">
        <v>9</v>
      </c>
      <c r="C61" s="8" t="s">
        <v>15</v>
      </c>
      <c r="D61" s="9" t="s">
        <v>6</v>
      </c>
    </row>
    <row r="62" spans="1:4" ht="45" x14ac:dyDescent="0.25">
      <c r="A62" s="6">
        <v>3</v>
      </c>
      <c r="B62" s="7">
        <v>8</v>
      </c>
      <c r="C62" s="8" t="s">
        <v>15</v>
      </c>
      <c r="D62" s="9" t="s">
        <v>7</v>
      </c>
    </row>
    <row r="63" spans="1:4" ht="60" x14ac:dyDescent="0.25">
      <c r="A63" s="6">
        <v>4</v>
      </c>
      <c r="B63" s="7">
        <v>1</v>
      </c>
      <c r="C63" s="8" t="s">
        <v>15</v>
      </c>
      <c r="D63" s="9" t="s">
        <v>8</v>
      </c>
    </row>
    <row r="64" spans="1:4" ht="45" x14ac:dyDescent="0.25">
      <c r="A64" s="6">
        <v>5</v>
      </c>
      <c r="B64" s="7">
        <v>63</v>
      </c>
      <c r="C64" s="8" t="s">
        <v>15</v>
      </c>
      <c r="D64" s="9" t="s">
        <v>9</v>
      </c>
    </row>
    <row r="65" spans="1:4" ht="45" x14ac:dyDescent="0.25">
      <c r="A65" s="6">
        <v>6</v>
      </c>
      <c r="B65" s="7">
        <v>18</v>
      </c>
      <c r="C65" s="8" t="s">
        <v>15</v>
      </c>
      <c r="D65" s="9" t="s">
        <v>10</v>
      </c>
    </row>
    <row r="66" spans="1:4" ht="45" x14ac:dyDescent="0.25">
      <c r="A66" s="6">
        <v>7</v>
      </c>
      <c r="B66" s="7">
        <v>1</v>
      </c>
      <c r="C66" s="8" t="s">
        <v>15</v>
      </c>
      <c r="D66" s="9" t="s">
        <v>11</v>
      </c>
    </row>
    <row r="67" spans="1:4" ht="45" x14ac:dyDescent="0.25">
      <c r="A67" s="6">
        <v>9</v>
      </c>
      <c r="B67" s="7">
        <v>315</v>
      </c>
      <c r="C67" s="8" t="s">
        <v>15</v>
      </c>
      <c r="D67" s="9" t="s">
        <v>12</v>
      </c>
    </row>
    <row r="68" spans="1:4" ht="45" x14ac:dyDescent="0.25">
      <c r="A68" s="6">
        <v>10</v>
      </c>
      <c r="B68" s="7">
        <v>568</v>
      </c>
      <c r="C68" s="8" t="s">
        <v>15</v>
      </c>
      <c r="D68" s="9" t="s">
        <v>192</v>
      </c>
    </row>
    <row r="69" spans="1:4" ht="45" x14ac:dyDescent="0.25">
      <c r="A69" s="6">
        <v>11</v>
      </c>
      <c r="B69" s="7">
        <v>3</v>
      </c>
      <c r="C69" s="8" t="s">
        <v>15</v>
      </c>
      <c r="D69" s="9" t="s">
        <v>13</v>
      </c>
    </row>
    <row r="70" spans="1:4" ht="45" x14ac:dyDescent="0.25">
      <c r="A70" s="6">
        <v>12</v>
      </c>
      <c r="B70" s="10">
        <v>268</v>
      </c>
      <c r="C70" s="8" t="s">
        <v>15</v>
      </c>
      <c r="D70" s="12" t="s">
        <v>14</v>
      </c>
    </row>
    <row r="71" spans="1:4" x14ac:dyDescent="0.25">
      <c r="A71" s="14" t="s">
        <v>3</v>
      </c>
      <c r="B71" s="15">
        <f>SUM(B61:B70)</f>
        <v>1254</v>
      </c>
      <c r="C71" s="11"/>
      <c r="D71" s="12"/>
    </row>
    <row r="72" spans="1:4" x14ac:dyDescent="0.25">
      <c r="A72" s="4"/>
      <c r="B72" s="4"/>
      <c r="C72" s="4"/>
      <c r="D72" s="13"/>
    </row>
    <row r="73" spans="1:4" x14ac:dyDescent="0.25">
      <c r="A73" s="4"/>
      <c r="B73" s="4" t="s">
        <v>212</v>
      </c>
      <c r="C73" s="4"/>
      <c r="D73" s="13"/>
    </row>
    <row r="74" spans="1:4" x14ac:dyDescent="0.25">
      <c r="A74" s="4"/>
      <c r="B74" s="4"/>
      <c r="C74" s="4"/>
      <c r="D74" s="13"/>
    </row>
    <row r="75" spans="1:4" x14ac:dyDescent="0.25">
      <c r="A75" s="4"/>
      <c r="B75" s="88" t="s">
        <v>16</v>
      </c>
      <c r="C75" s="88"/>
      <c r="D75" s="13"/>
    </row>
  </sheetData>
  <mergeCells count="6">
    <mergeCell ref="B75:C75"/>
    <mergeCell ref="B1:D1"/>
    <mergeCell ref="B17:C17"/>
    <mergeCell ref="B28:D28"/>
    <mergeCell ref="B44:C44"/>
    <mergeCell ref="B58:D58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7" workbookViewId="0">
      <selection activeCell="G14" sqref="G14"/>
    </sheetView>
  </sheetViews>
  <sheetFormatPr defaultRowHeight="15" x14ac:dyDescent="0.25"/>
  <cols>
    <col min="2" max="2" width="27.7109375" customWidth="1"/>
    <col min="3" max="3" width="13.5703125" customWidth="1"/>
    <col min="4" max="4" width="12.7109375" customWidth="1"/>
  </cols>
  <sheetData>
    <row r="1" spans="1:4" x14ac:dyDescent="0.25">
      <c r="B1" s="3" t="s">
        <v>166</v>
      </c>
    </row>
    <row r="2" spans="1:4" x14ac:dyDescent="0.25">
      <c r="D2" s="26" t="s">
        <v>40</v>
      </c>
    </row>
    <row r="3" spans="1:4" ht="45" x14ac:dyDescent="0.25">
      <c r="A3" s="1" t="s">
        <v>0</v>
      </c>
      <c r="B3" s="1" t="s">
        <v>37</v>
      </c>
      <c r="C3" s="1" t="s">
        <v>38</v>
      </c>
      <c r="D3" s="1" t="s">
        <v>39</v>
      </c>
    </row>
    <row r="4" spans="1:4" ht="94.15" customHeight="1" x14ac:dyDescent="0.25">
      <c r="A4" s="47">
        <v>1</v>
      </c>
      <c r="B4" s="46" t="s">
        <v>156</v>
      </c>
      <c r="C4" s="2">
        <v>270</v>
      </c>
      <c r="D4" s="2">
        <v>407</v>
      </c>
    </row>
    <row r="6" spans="1:4" x14ac:dyDescent="0.25">
      <c r="B6" s="3" t="s">
        <v>191</v>
      </c>
    </row>
    <row r="7" spans="1:4" x14ac:dyDescent="0.25">
      <c r="D7" s="26" t="s">
        <v>40</v>
      </c>
    </row>
    <row r="8" spans="1:4" ht="45" x14ac:dyDescent="0.25">
      <c r="A8" s="1" t="s">
        <v>0</v>
      </c>
      <c r="B8" s="1" t="s">
        <v>37</v>
      </c>
      <c r="C8" s="1" t="s">
        <v>38</v>
      </c>
      <c r="D8" s="1" t="s">
        <v>39</v>
      </c>
    </row>
    <row r="9" spans="1:4" ht="91.15" customHeight="1" x14ac:dyDescent="0.25">
      <c r="A9" s="47">
        <v>1</v>
      </c>
      <c r="B9" s="46" t="s">
        <v>156</v>
      </c>
      <c r="C9" s="2">
        <v>300</v>
      </c>
      <c r="D9" s="2">
        <v>460</v>
      </c>
    </row>
    <row r="11" spans="1:4" x14ac:dyDescent="0.25">
      <c r="B11" s="3" t="s">
        <v>213</v>
      </c>
    </row>
    <row r="12" spans="1:4" x14ac:dyDescent="0.25">
      <c r="D12" s="26" t="s">
        <v>40</v>
      </c>
    </row>
    <row r="13" spans="1:4" ht="45" x14ac:dyDescent="0.25">
      <c r="A13" s="1" t="s">
        <v>0</v>
      </c>
      <c r="B13" s="1" t="s">
        <v>37</v>
      </c>
      <c r="C13" s="1" t="s">
        <v>38</v>
      </c>
      <c r="D13" s="1" t="s">
        <v>39</v>
      </c>
    </row>
    <row r="14" spans="1:4" ht="90.6" customHeight="1" x14ac:dyDescent="0.25">
      <c r="A14" s="47">
        <v>1</v>
      </c>
      <c r="B14" s="46" t="s">
        <v>156</v>
      </c>
      <c r="C14" s="2">
        <v>320</v>
      </c>
      <c r="D14" s="2">
        <v>522</v>
      </c>
    </row>
    <row r="16" spans="1:4" x14ac:dyDescent="0.25">
      <c r="A16" t="s">
        <v>1</v>
      </c>
      <c r="D16" t="s">
        <v>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view="pageBreakPreview" topLeftCell="A41" zoomScale="60" zoomScaleNormal="100" workbookViewId="0">
      <selection activeCell="H50" sqref="H50"/>
    </sheetView>
  </sheetViews>
  <sheetFormatPr defaultRowHeight="15" x14ac:dyDescent="0.25"/>
  <cols>
    <col min="1" max="1" width="4.5703125" customWidth="1"/>
    <col min="2" max="2" width="14.7109375" customWidth="1"/>
    <col min="4" max="4" width="16.28515625" customWidth="1"/>
    <col min="5" max="5" width="11.5703125" customWidth="1"/>
    <col min="6" max="6" width="12.5703125" customWidth="1"/>
    <col min="7" max="7" width="9.42578125" customWidth="1"/>
    <col min="8" max="8" width="9.5703125" customWidth="1"/>
    <col min="9" max="9" width="12.28515625" customWidth="1"/>
    <col min="10" max="10" width="9.28515625" customWidth="1"/>
    <col min="11" max="11" width="9.7109375" customWidth="1"/>
    <col min="12" max="12" width="11.140625" customWidth="1"/>
    <col min="13" max="13" width="12" customWidth="1"/>
  </cols>
  <sheetData>
    <row r="1" spans="1:21" x14ac:dyDescent="0.25">
      <c r="B1" s="90" t="s">
        <v>281</v>
      </c>
      <c r="C1" s="90"/>
      <c r="D1" s="90"/>
      <c r="E1" s="90"/>
      <c r="F1" s="90"/>
    </row>
    <row r="3" spans="1:21" x14ac:dyDescent="0.25">
      <c r="A3" s="30"/>
      <c r="B3" s="91" t="s">
        <v>282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21" ht="14.25" customHeight="1" x14ac:dyDescent="0.25">
      <c r="A4" s="92" t="s">
        <v>50</v>
      </c>
      <c r="B4" s="92" t="s">
        <v>51</v>
      </c>
      <c r="C4" s="94" t="s">
        <v>52</v>
      </c>
      <c r="D4" s="94" t="s">
        <v>53</v>
      </c>
      <c r="E4" s="96" t="s">
        <v>283</v>
      </c>
      <c r="F4" s="92" t="s">
        <v>48</v>
      </c>
      <c r="G4" s="92" t="s">
        <v>54</v>
      </c>
      <c r="H4" s="92"/>
      <c r="I4" s="92"/>
      <c r="J4" s="92"/>
      <c r="K4" s="92"/>
      <c r="L4" s="92"/>
      <c r="M4" s="93" t="s">
        <v>284</v>
      </c>
      <c r="N4" s="66"/>
      <c r="O4" s="66"/>
      <c r="P4" s="66"/>
      <c r="Q4" s="66"/>
      <c r="R4" s="66"/>
      <c r="S4" s="66"/>
      <c r="T4" s="66"/>
      <c r="U4" s="66"/>
    </row>
    <row r="5" spans="1:21" ht="67.5" customHeight="1" x14ac:dyDescent="0.25">
      <c r="A5" s="92"/>
      <c r="B5" s="92"/>
      <c r="C5" s="95"/>
      <c r="D5" s="95"/>
      <c r="E5" s="97"/>
      <c r="F5" s="92"/>
      <c r="G5" s="31" t="s">
        <v>55</v>
      </c>
      <c r="H5" s="32" t="s">
        <v>56</v>
      </c>
      <c r="I5" s="57" t="s">
        <v>57</v>
      </c>
      <c r="J5" s="57" t="s">
        <v>58</v>
      </c>
      <c r="K5" s="57" t="s">
        <v>59</v>
      </c>
      <c r="L5" s="57" t="s">
        <v>60</v>
      </c>
      <c r="M5" s="93"/>
      <c r="N5" s="66"/>
      <c r="O5" s="66"/>
      <c r="P5" s="66"/>
      <c r="Q5" s="66"/>
      <c r="R5" s="66"/>
      <c r="S5" s="66"/>
      <c r="T5" s="66"/>
      <c r="U5" s="66"/>
    </row>
    <row r="6" spans="1:21" s="67" customFormat="1" ht="12" x14ac:dyDescent="0.2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 s="33">
        <v>11</v>
      </c>
      <c r="L6" s="33">
        <v>12</v>
      </c>
      <c r="M6" s="33">
        <v>13</v>
      </c>
    </row>
    <row r="7" spans="1:21" ht="84" customHeight="1" x14ac:dyDescent="0.25">
      <c r="A7" s="34">
        <v>11</v>
      </c>
      <c r="B7" s="35" t="s">
        <v>62</v>
      </c>
      <c r="C7" s="40" t="s">
        <v>63</v>
      </c>
      <c r="D7" s="40" t="s">
        <v>64</v>
      </c>
      <c r="E7" s="55">
        <v>10200</v>
      </c>
      <c r="F7" s="36" t="s">
        <v>65</v>
      </c>
      <c r="G7" s="37">
        <v>600000</v>
      </c>
      <c r="H7" s="38">
        <v>3600</v>
      </c>
      <c r="I7" s="36" t="s">
        <v>66</v>
      </c>
      <c r="J7" s="36" t="s">
        <v>67</v>
      </c>
      <c r="K7" s="39">
        <v>42767</v>
      </c>
      <c r="L7" s="39">
        <v>60664</v>
      </c>
      <c r="M7" s="38">
        <v>3600</v>
      </c>
      <c r="N7" s="66"/>
      <c r="O7" s="66"/>
      <c r="P7" s="66"/>
      <c r="Q7" s="66"/>
      <c r="R7" s="66"/>
      <c r="S7" s="66"/>
      <c r="T7" s="66"/>
      <c r="U7" s="66"/>
    </row>
    <row r="8" spans="1:21" ht="90" x14ac:dyDescent="0.25">
      <c r="A8" s="34">
        <v>14</v>
      </c>
      <c r="B8" s="35" t="s">
        <v>68</v>
      </c>
      <c r="C8" s="40" t="s">
        <v>69</v>
      </c>
      <c r="D8" s="40" t="s">
        <v>70</v>
      </c>
      <c r="E8" s="55">
        <v>9600</v>
      </c>
      <c r="F8" s="36" t="s">
        <v>65</v>
      </c>
      <c r="G8" s="37">
        <v>400000</v>
      </c>
      <c r="H8" s="38">
        <v>2400</v>
      </c>
      <c r="I8" s="36" t="s">
        <v>71</v>
      </c>
      <c r="J8" s="36" t="s">
        <v>72</v>
      </c>
      <c r="K8" s="39">
        <v>42767</v>
      </c>
      <c r="L8" s="39">
        <v>60664</v>
      </c>
      <c r="M8" s="38">
        <v>2400</v>
      </c>
      <c r="N8" s="66"/>
      <c r="O8" s="66"/>
      <c r="P8" s="66"/>
      <c r="Q8" s="66"/>
      <c r="R8" s="66"/>
      <c r="S8" s="66"/>
      <c r="T8" s="66"/>
      <c r="U8" s="66"/>
    </row>
    <row r="9" spans="1:21" ht="75" x14ac:dyDescent="0.25">
      <c r="A9" s="34">
        <v>15</v>
      </c>
      <c r="B9" s="35" t="s">
        <v>73</v>
      </c>
      <c r="C9" s="40" t="s">
        <v>74</v>
      </c>
      <c r="D9" s="40" t="s">
        <v>75</v>
      </c>
      <c r="E9" s="55">
        <v>11900</v>
      </c>
      <c r="F9" s="36" t="s">
        <v>65</v>
      </c>
      <c r="G9" s="37">
        <v>700000</v>
      </c>
      <c r="H9" s="38">
        <v>4200</v>
      </c>
      <c r="I9" s="36" t="s">
        <v>76</v>
      </c>
      <c r="J9" s="36" t="s">
        <v>77</v>
      </c>
      <c r="K9" s="39">
        <v>42767</v>
      </c>
      <c r="L9" s="39">
        <v>60664</v>
      </c>
      <c r="M9" s="38">
        <v>4200</v>
      </c>
      <c r="N9" s="66"/>
      <c r="O9" s="66"/>
      <c r="P9" s="66"/>
      <c r="Q9" s="66"/>
      <c r="R9" s="66"/>
      <c r="S9" s="66"/>
      <c r="T9" s="66"/>
      <c r="U9" s="66"/>
    </row>
    <row r="10" spans="1:21" ht="76.5" x14ac:dyDescent="0.25">
      <c r="A10" s="34">
        <v>17</v>
      </c>
      <c r="B10" s="35" t="s">
        <v>78</v>
      </c>
      <c r="C10" s="40" t="s">
        <v>79</v>
      </c>
      <c r="D10" s="40" t="s">
        <v>80</v>
      </c>
      <c r="E10" s="55">
        <v>0</v>
      </c>
      <c r="F10" s="36" t="s">
        <v>81</v>
      </c>
      <c r="G10" s="37">
        <v>320000</v>
      </c>
      <c r="H10" s="38">
        <v>22400</v>
      </c>
      <c r="I10" s="36" t="s">
        <v>82</v>
      </c>
      <c r="J10" s="36" t="s">
        <v>83</v>
      </c>
      <c r="K10" s="39">
        <v>42972</v>
      </c>
      <c r="L10" s="39"/>
      <c r="M10" s="38">
        <v>22400</v>
      </c>
      <c r="N10" s="66"/>
      <c r="O10" s="66"/>
      <c r="P10" s="66"/>
      <c r="Q10" s="66"/>
      <c r="R10" s="66"/>
      <c r="S10" s="66"/>
      <c r="T10" s="66"/>
      <c r="U10" s="66"/>
    </row>
    <row r="11" spans="1:21" ht="54.75" customHeight="1" x14ac:dyDescent="0.25">
      <c r="A11" s="34">
        <v>19</v>
      </c>
      <c r="B11" s="35" t="s">
        <v>84</v>
      </c>
      <c r="C11" s="40" t="s">
        <v>85</v>
      </c>
      <c r="D11" s="40" t="s">
        <v>86</v>
      </c>
      <c r="E11" s="55">
        <v>10200</v>
      </c>
      <c r="F11" s="36" t="s">
        <v>49</v>
      </c>
      <c r="G11" s="37">
        <v>1500</v>
      </c>
      <c r="H11" s="38">
        <v>3400</v>
      </c>
      <c r="I11" s="36" t="s">
        <v>87</v>
      </c>
      <c r="J11" s="36" t="s">
        <v>88</v>
      </c>
      <c r="K11" s="39">
        <v>43480</v>
      </c>
      <c r="L11" s="39">
        <v>50785</v>
      </c>
      <c r="M11" s="38">
        <v>3400</v>
      </c>
      <c r="N11" s="66"/>
      <c r="O11" s="66"/>
      <c r="P11" s="66"/>
      <c r="Q11" s="66"/>
      <c r="R11" s="66"/>
      <c r="S11" s="66"/>
      <c r="T11" s="66"/>
      <c r="U11" s="66"/>
    </row>
    <row r="12" spans="1:21" ht="69" customHeight="1" x14ac:dyDescent="0.25">
      <c r="A12" s="34">
        <v>20</v>
      </c>
      <c r="B12" s="35" t="s">
        <v>89</v>
      </c>
      <c r="C12" s="40" t="s">
        <v>90</v>
      </c>
      <c r="D12" s="40" t="s">
        <v>91</v>
      </c>
      <c r="E12" s="55">
        <v>0</v>
      </c>
      <c r="F12" s="36" t="s">
        <v>49</v>
      </c>
      <c r="G12" s="37">
        <v>1499</v>
      </c>
      <c r="H12" s="38">
        <v>3400</v>
      </c>
      <c r="I12" s="36" t="s">
        <v>92</v>
      </c>
      <c r="J12" s="36" t="s">
        <v>93</v>
      </c>
      <c r="K12" s="39">
        <v>43487</v>
      </c>
      <c r="L12" s="39">
        <v>50792</v>
      </c>
      <c r="M12" s="38">
        <v>3400</v>
      </c>
      <c r="N12" s="66"/>
      <c r="O12" s="66"/>
      <c r="P12" s="66"/>
      <c r="Q12" s="66"/>
      <c r="R12" s="66"/>
      <c r="S12" s="66"/>
      <c r="T12" s="66"/>
      <c r="U12" s="66"/>
    </row>
    <row r="13" spans="1:21" ht="105" x14ac:dyDescent="0.25">
      <c r="A13" s="34">
        <v>22</v>
      </c>
      <c r="B13" s="35" t="s">
        <v>94</v>
      </c>
      <c r="C13" s="40"/>
      <c r="D13" s="40" t="s">
        <v>219</v>
      </c>
      <c r="E13" s="55">
        <v>4500</v>
      </c>
      <c r="F13" s="36" t="s">
        <v>49</v>
      </c>
      <c r="G13" s="37">
        <v>1500</v>
      </c>
      <c r="H13" s="38">
        <v>4500</v>
      </c>
      <c r="I13" s="45" t="s">
        <v>220</v>
      </c>
      <c r="J13" s="45" t="s">
        <v>221</v>
      </c>
      <c r="K13" s="39"/>
      <c r="L13" s="39"/>
      <c r="M13" s="38">
        <v>4500</v>
      </c>
      <c r="N13" s="66"/>
      <c r="O13" s="66"/>
      <c r="P13" s="66"/>
      <c r="Q13" s="66"/>
      <c r="R13" s="66"/>
      <c r="S13" s="66"/>
      <c r="T13" s="66"/>
      <c r="U13" s="66"/>
    </row>
    <row r="14" spans="1:21" ht="105" x14ac:dyDescent="0.25">
      <c r="A14" s="34">
        <v>23</v>
      </c>
      <c r="B14" s="35" t="s">
        <v>222</v>
      </c>
      <c r="C14" s="40" t="s">
        <v>223</v>
      </c>
      <c r="D14" s="40" t="s">
        <v>224</v>
      </c>
      <c r="E14" s="55">
        <v>0</v>
      </c>
      <c r="F14" s="36" t="s">
        <v>65</v>
      </c>
      <c r="G14" s="37">
        <v>328286</v>
      </c>
      <c r="H14" s="38">
        <v>3000</v>
      </c>
      <c r="I14" s="36" t="s">
        <v>225</v>
      </c>
      <c r="J14" s="36" t="s">
        <v>226</v>
      </c>
      <c r="K14" s="39">
        <v>43542</v>
      </c>
      <c r="L14" s="39">
        <v>44638</v>
      </c>
      <c r="M14" s="38">
        <v>0</v>
      </c>
      <c r="N14" s="66"/>
      <c r="O14" s="66"/>
      <c r="P14" s="66"/>
      <c r="Q14" s="66"/>
      <c r="R14" s="66"/>
      <c r="S14" s="66"/>
      <c r="T14" s="66"/>
      <c r="U14" s="66"/>
    </row>
    <row r="15" spans="1:21" ht="105" x14ac:dyDescent="0.25">
      <c r="A15" s="34">
        <v>25</v>
      </c>
      <c r="B15" s="35" t="s">
        <v>95</v>
      </c>
      <c r="C15" s="40" t="s">
        <v>96</v>
      </c>
      <c r="D15" s="40" t="s">
        <v>97</v>
      </c>
      <c r="E15" s="55">
        <v>0</v>
      </c>
      <c r="F15" s="36" t="s">
        <v>61</v>
      </c>
      <c r="G15" s="37">
        <v>4000</v>
      </c>
      <c r="H15" s="38">
        <v>3600</v>
      </c>
      <c r="I15" s="36" t="s">
        <v>98</v>
      </c>
      <c r="J15" s="36" t="s">
        <v>99</v>
      </c>
      <c r="K15" s="39">
        <v>43542</v>
      </c>
      <c r="L15" s="39">
        <v>47195</v>
      </c>
      <c r="M15" s="38">
        <v>3600</v>
      </c>
      <c r="N15" s="66"/>
      <c r="O15" s="66"/>
      <c r="P15" s="66"/>
      <c r="Q15" s="66"/>
      <c r="R15" s="66"/>
      <c r="S15" s="66"/>
      <c r="T15" s="66"/>
      <c r="U15" s="66"/>
    </row>
    <row r="16" spans="1:21" ht="105" x14ac:dyDescent="0.25">
      <c r="A16" s="34">
        <v>26</v>
      </c>
      <c r="B16" s="35" t="s">
        <v>227</v>
      </c>
      <c r="C16" s="40" t="s">
        <v>228</v>
      </c>
      <c r="D16" s="40" t="s">
        <v>229</v>
      </c>
      <c r="E16" s="55">
        <v>0</v>
      </c>
      <c r="F16" s="36" t="s">
        <v>49</v>
      </c>
      <c r="G16" s="37">
        <v>2000</v>
      </c>
      <c r="H16" s="38">
        <v>3360</v>
      </c>
      <c r="I16" s="36" t="s">
        <v>230</v>
      </c>
      <c r="J16" s="36" t="s">
        <v>231</v>
      </c>
      <c r="K16" s="39">
        <v>43542</v>
      </c>
      <c r="L16" s="39">
        <v>50847</v>
      </c>
      <c r="M16" s="38">
        <v>3360</v>
      </c>
      <c r="N16" s="66"/>
      <c r="O16" s="66"/>
      <c r="P16" s="66"/>
      <c r="Q16" s="66"/>
      <c r="R16" s="66"/>
      <c r="S16" s="66"/>
      <c r="T16" s="66"/>
      <c r="U16" s="66"/>
    </row>
    <row r="17" spans="1:21" ht="105" x14ac:dyDescent="0.25">
      <c r="A17" s="34">
        <v>29</v>
      </c>
      <c r="B17" s="35" t="s">
        <v>100</v>
      </c>
      <c r="C17" s="40" t="s">
        <v>101</v>
      </c>
      <c r="D17" s="40" t="s">
        <v>102</v>
      </c>
      <c r="E17" s="55">
        <v>0</v>
      </c>
      <c r="F17" s="36" t="s">
        <v>49</v>
      </c>
      <c r="G17" s="37">
        <v>1500</v>
      </c>
      <c r="H17" s="38">
        <v>2781</v>
      </c>
      <c r="I17" s="36" t="s">
        <v>103</v>
      </c>
      <c r="J17" s="36" t="s">
        <v>104</v>
      </c>
      <c r="K17" s="39">
        <v>43669</v>
      </c>
      <c r="L17" s="39">
        <v>50974</v>
      </c>
      <c r="M17" s="38">
        <v>1561.87</v>
      </c>
      <c r="N17" s="66"/>
      <c r="O17" s="66"/>
      <c r="P17" s="66"/>
      <c r="Q17" s="66"/>
      <c r="R17" s="66"/>
      <c r="S17" s="66"/>
      <c r="T17" s="66"/>
      <c r="U17" s="66"/>
    </row>
    <row r="18" spans="1:21" ht="75" x14ac:dyDescent="0.25">
      <c r="A18" s="34">
        <v>30</v>
      </c>
      <c r="B18" s="35" t="s">
        <v>105</v>
      </c>
      <c r="C18" s="40" t="s">
        <v>106</v>
      </c>
      <c r="D18" s="40" t="s">
        <v>107</v>
      </c>
      <c r="E18" s="55">
        <v>0</v>
      </c>
      <c r="F18" s="36" t="s">
        <v>65</v>
      </c>
      <c r="G18" s="37">
        <v>252225</v>
      </c>
      <c r="H18" s="38">
        <v>2684</v>
      </c>
      <c r="I18" s="36" t="s">
        <v>108</v>
      </c>
      <c r="J18" s="36" t="s">
        <v>109</v>
      </c>
      <c r="K18" s="39">
        <v>43669</v>
      </c>
      <c r="L18" s="39">
        <v>47322</v>
      </c>
      <c r="M18" s="38">
        <v>2684</v>
      </c>
      <c r="N18" s="66"/>
      <c r="O18" s="66"/>
      <c r="P18" s="66"/>
      <c r="Q18" s="66"/>
      <c r="R18" s="66"/>
      <c r="S18" s="66"/>
      <c r="T18" s="66"/>
      <c r="U18" s="66"/>
    </row>
    <row r="19" spans="1:21" ht="105" x14ac:dyDescent="0.25">
      <c r="A19" s="34">
        <v>32</v>
      </c>
      <c r="B19" s="41" t="s">
        <v>110</v>
      </c>
      <c r="C19" s="40" t="s">
        <v>111</v>
      </c>
      <c r="D19" s="40" t="s">
        <v>112</v>
      </c>
      <c r="E19" s="55">
        <v>0</v>
      </c>
      <c r="F19" s="36" t="s">
        <v>49</v>
      </c>
      <c r="G19" s="37">
        <v>2000</v>
      </c>
      <c r="H19" s="38">
        <v>3707</v>
      </c>
      <c r="I19" s="36" t="s">
        <v>113</v>
      </c>
      <c r="J19" s="36" t="s">
        <v>114</v>
      </c>
      <c r="K19" s="39">
        <v>43672</v>
      </c>
      <c r="L19" s="39">
        <v>50977</v>
      </c>
      <c r="M19" s="38">
        <v>3707</v>
      </c>
      <c r="N19" s="66"/>
      <c r="O19" s="66"/>
      <c r="P19" s="66"/>
      <c r="Q19" s="66"/>
      <c r="R19" s="66"/>
      <c r="S19" s="66"/>
      <c r="T19" s="66"/>
      <c r="U19" s="66"/>
    </row>
    <row r="20" spans="1:21" ht="90" x14ac:dyDescent="0.25">
      <c r="A20" s="34">
        <v>33</v>
      </c>
      <c r="B20" s="35" t="s">
        <v>115</v>
      </c>
      <c r="C20" s="40" t="s">
        <v>116</v>
      </c>
      <c r="D20" s="40" t="s">
        <v>117</v>
      </c>
      <c r="E20" s="55">
        <v>33.33</v>
      </c>
      <c r="F20" s="36" t="s">
        <v>118</v>
      </c>
      <c r="G20" s="37">
        <v>104182</v>
      </c>
      <c r="H20" s="68">
        <v>3400</v>
      </c>
      <c r="I20" s="36" t="s">
        <v>119</v>
      </c>
      <c r="J20" s="36" t="s">
        <v>120</v>
      </c>
      <c r="K20" s="39">
        <v>43802</v>
      </c>
      <c r="L20" s="39">
        <v>51107</v>
      </c>
      <c r="M20" s="69">
        <v>3400</v>
      </c>
      <c r="N20" s="66"/>
      <c r="O20" s="66"/>
      <c r="P20" s="66"/>
      <c r="Q20" s="66"/>
      <c r="R20" s="66"/>
      <c r="S20" s="66"/>
      <c r="T20" s="66"/>
      <c r="U20" s="66"/>
    </row>
    <row r="21" spans="1:21" ht="105" x14ac:dyDescent="0.25">
      <c r="A21" s="34">
        <v>34</v>
      </c>
      <c r="B21" s="35" t="s">
        <v>121</v>
      </c>
      <c r="C21" s="40" t="s">
        <v>122</v>
      </c>
      <c r="D21" s="40" t="s">
        <v>123</v>
      </c>
      <c r="E21" s="55">
        <v>0</v>
      </c>
      <c r="F21" s="36" t="s">
        <v>49</v>
      </c>
      <c r="G21" s="37">
        <v>1485</v>
      </c>
      <c r="H21" s="38">
        <v>2450</v>
      </c>
      <c r="I21" s="36" t="s">
        <v>124</v>
      </c>
      <c r="J21" s="36" t="s">
        <v>125</v>
      </c>
      <c r="K21" s="39">
        <v>43551</v>
      </c>
      <c r="L21" s="39">
        <v>50856</v>
      </c>
      <c r="M21" s="38">
        <v>2450</v>
      </c>
      <c r="N21" s="66"/>
      <c r="O21" s="66"/>
      <c r="P21" s="66"/>
      <c r="Q21" s="66"/>
      <c r="R21" s="66"/>
      <c r="S21" s="66"/>
      <c r="T21" s="66"/>
      <c r="U21" s="66"/>
    </row>
    <row r="22" spans="1:21" ht="47.45" customHeight="1" x14ac:dyDescent="0.25">
      <c r="A22" s="34">
        <v>35</v>
      </c>
      <c r="B22" s="35" t="s">
        <v>126</v>
      </c>
      <c r="C22" s="40" t="s">
        <v>127</v>
      </c>
      <c r="D22" s="40" t="s">
        <v>128</v>
      </c>
      <c r="E22" s="55">
        <v>0</v>
      </c>
      <c r="F22" s="36" t="s">
        <v>65</v>
      </c>
      <c r="G22" s="37">
        <v>5001</v>
      </c>
      <c r="H22" s="38">
        <v>3600</v>
      </c>
      <c r="I22" s="77" t="s">
        <v>129</v>
      </c>
      <c r="J22" s="36" t="s">
        <v>130</v>
      </c>
      <c r="K22" s="39">
        <v>42703</v>
      </c>
      <c r="L22" s="39">
        <v>46355</v>
      </c>
      <c r="M22" s="38">
        <v>3600</v>
      </c>
      <c r="N22" s="66"/>
      <c r="O22" s="66"/>
      <c r="P22" s="66"/>
      <c r="Q22" s="66"/>
      <c r="R22" s="66"/>
      <c r="S22" s="66"/>
      <c r="T22" s="66"/>
      <c r="U22" s="66"/>
    </row>
    <row r="23" spans="1:21" ht="120" x14ac:dyDescent="0.25">
      <c r="A23" s="34">
        <v>36</v>
      </c>
      <c r="B23" s="35" t="s">
        <v>232</v>
      </c>
      <c r="C23" s="40" t="s">
        <v>233</v>
      </c>
      <c r="D23" s="40" t="s">
        <v>234</v>
      </c>
      <c r="E23" s="55">
        <v>0</v>
      </c>
      <c r="F23" s="36" t="s">
        <v>49</v>
      </c>
      <c r="G23" s="37">
        <v>1500</v>
      </c>
      <c r="H23" s="38">
        <v>2250</v>
      </c>
      <c r="I23" s="36" t="s">
        <v>235</v>
      </c>
      <c r="J23" s="36" t="s">
        <v>236</v>
      </c>
      <c r="K23" s="39">
        <v>43514</v>
      </c>
      <c r="L23" s="39">
        <v>50819</v>
      </c>
      <c r="M23" s="38">
        <v>625</v>
      </c>
      <c r="N23" s="66"/>
      <c r="O23" s="66"/>
      <c r="P23" s="66"/>
      <c r="Q23" s="66"/>
      <c r="R23" s="66"/>
      <c r="S23" s="66"/>
      <c r="T23" s="66"/>
      <c r="U23" s="66"/>
    </row>
    <row r="24" spans="1:21" ht="90" x14ac:dyDescent="0.25">
      <c r="A24" s="34">
        <v>38</v>
      </c>
      <c r="B24" s="35" t="s">
        <v>131</v>
      </c>
      <c r="C24" s="40" t="s">
        <v>132</v>
      </c>
      <c r="D24" s="40" t="s">
        <v>133</v>
      </c>
      <c r="E24" s="55">
        <v>-10</v>
      </c>
      <c r="F24" s="36" t="s">
        <v>134</v>
      </c>
      <c r="G24" s="37">
        <v>56000</v>
      </c>
      <c r="H24" s="38">
        <v>4950</v>
      </c>
      <c r="I24" s="36"/>
      <c r="J24" s="36" t="s">
        <v>135</v>
      </c>
      <c r="K24" s="39"/>
      <c r="L24" s="39"/>
      <c r="M24" s="38">
        <v>4950</v>
      </c>
      <c r="N24" s="66"/>
      <c r="O24" s="66"/>
      <c r="P24" s="66"/>
      <c r="Q24" s="66"/>
      <c r="R24" s="66"/>
      <c r="S24" s="66"/>
      <c r="T24" s="66"/>
      <c r="U24" s="66"/>
    </row>
    <row r="25" spans="1:21" ht="105" x14ac:dyDescent="0.25">
      <c r="A25" s="34">
        <v>39</v>
      </c>
      <c r="B25" s="35" t="s">
        <v>136</v>
      </c>
      <c r="C25" s="40" t="s">
        <v>132</v>
      </c>
      <c r="D25" s="42" t="s">
        <v>137</v>
      </c>
      <c r="E25" s="55">
        <v>0</v>
      </c>
      <c r="F25" s="36" t="s">
        <v>49</v>
      </c>
      <c r="G25" s="37">
        <v>2000</v>
      </c>
      <c r="H25" s="38">
        <v>3707</v>
      </c>
      <c r="I25" s="36" t="s">
        <v>138</v>
      </c>
      <c r="J25" s="36" t="s">
        <v>139</v>
      </c>
      <c r="K25" s="39">
        <v>43672</v>
      </c>
      <c r="L25" s="39">
        <v>50977</v>
      </c>
      <c r="M25" s="38">
        <v>3707</v>
      </c>
      <c r="N25" s="66"/>
      <c r="O25" s="66"/>
      <c r="P25" s="66"/>
      <c r="Q25" s="66"/>
      <c r="R25" s="66"/>
      <c r="S25" s="66"/>
      <c r="T25" s="66"/>
      <c r="U25" s="66"/>
    </row>
    <row r="26" spans="1:21" ht="120" x14ac:dyDescent="0.25">
      <c r="A26" s="34">
        <v>40</v>
      </c>
      <c r="B26" s="35" t="s">
        <v>237</v>
      </c>
      <c r="C26" s="40" t="s">
        <v>238</v>
      </c>
      <c r="D26" s="40" t="s">
        <v>239</v>
      </c>
      <c r="E26" s="55">
        <v>0</v>
      </c>
      <c r="F26" s="36" t="s">
        <v>49</v>
      </c>
      <c r="G26" s="37">
        <v>1500</v>
      </c>
      <c r="H26" s="38">
        <v>3400</v>
      </c>
      <c r="I26" s="36" t="s">
        <v>240</v>
      </c>
      <c r="J26" s="36" t="s">
        <v>241</v>
      </c>
      <c r="K26" s="39">
        <v>43920</v>
      </c>
      <c r="L26" s="39">
        <v>51225</v>
      </c>
      <c r="M26" s="38">
        <v>3400</v>
      </c>
      <c r="N26" s="66"/>
      <c r="O26" s="66"/>
      <c r="P26" s="66"/>
      <c r="Q26" s="66"/>
      <c r="R26" s="66"/>
      <c r="S26" s="66"/>
      <c r="T26" s="66"/>
      <c r="U26" s="66"/>
    </row>
    <row r="27" spans="1:21" ht="120" x14ac:dyDescent="0.25">
      <c r="A27" s="34">
        <v>41</v>
      </c>
      <c r="B27" s="35" t="s">
        <v>140</v>
      </c>
      <c r="C27" s="40" t="s">
        <v>141</v>
      </c>
      <c r="D27" s="40" t="s">
        <v>142</v>
      </c>
      <c r="E27" s="55">
        <v>0</v>
      </c>
      <c r="F27" s="36" t="s">
        <v>49</v>
      </c>
      <c r="G27" s="37">
        <v>1500</v>
      </c>
      <c r="H27" s="38">
        <v>2475</v>
      </c>
      <c r="I27" s="36" t="s">
        <v>143</v>
      </c>
      <c r="J27" s="36" t="s">
        <v>144</v>
      </c>
      <c r="K27" s="39">
        <v>43928</v>
      </c>
      <c r="L27" s="39">
        <v>51233</v>
      </c>
      <c r="M27" s="38">
        <v>2475</v>
      </c>
      <c r="N27" s="66"/>
      <c r="O27" s="66"/>
      <c r="P27" s="66"/>
      <c r="Q27" s="66"/>
      <c r="R27" s="66"/>
      <c r="S27" s="66"/>
      <c r="T27" s="66"/>
      <c r="U27" s="66"/>
    </row>
    <row r="28" spans="1:21" ht="120" x14ac:dyDescent="0.25">
      <c r="A28" s="34">
        <v>42</v>
      </c>
      <c r="B28" s="35" t="s">
        <v>145</v>
      </c>
      <c r="C28" s="40" t="s">
        <v>146</v>
      </c>
      <c r="D28" s="40" t="s">
        <v>147</v>
      </c>
      <c r="E28" s="55">
        <v>2475</v>
      </c>
      <c r="F28" s="36" t="s">
        <v>49</v>
      </c>
      <c r="G28" s="37">
        <v>1500</v>
      </c>
      <c r="H28" s="38">
        <v>2475</v>
      </c>
      <c r="I28" s="36" t="s">
        <v>148</v>
      </c>
      <c r="J28" s="36" t="s">
        <v>149</v>
      </c>
      <c r="K28" s="39">
        <v>43931</v>
      </c>
      <c r="L28" s="39">
        <v>51236</v>
      </c>
      <c r="M28" s="38">
        <v>2475</v>
      </c>
      <c r="N28" s="66"/>
      <c r="O28" s="66"/>
      <c r="P28" s="66"/>
      <c r="Q28" s="66"/>
      <c r="R28" s="66"/>
      <c r="S28" s="66"/>
      <c r="T28" s="66"/>
      <c r="U28" s="66"/>
    </row>
    <row r="29" spans="1:21" ht="105" x14ac:dyDescent="0.25">
      <c r="A29" s="34">
        <v>43</v>
      </c>
      <c r="B29" s="35" t="s">
        <v>150</v>
      </c>
      <c r="C29" s="40" t="s">
        <v>151</v>
      </c>
      <c r="D29" s="40" t="s">
        <v>152</v>
      </c>
      <c r="E29" s="55">
        <v>2475</v>
      </c>
      <c r="F29" s="36" t="s">
        <v>49</v>
      </c>
      <c r="G29" s="37">
        <v>1500</v>
      </c>
      <c r="H29" s="38">
        <v>2475</v>
      </c>
      <c r="I29" s="36" t="s">
        <v>153</v>
      </c>
      <c r="J29" s="36" t="s">
        <v>154</v>
      </c>
      <c r="K29" s="39">
        <v>43970</v>
      </c>
      <c r="L29" s="39">
        <v>51275</v>
      </c>
      <c r="M29" s="38">
        <v>2475</v>
      </c>
      <c r="N29" s="66"/>
      <c r="O29" s="66"/>
      <c r="P29" s="66"/>
      <c r="Q29" s="66"/>
      <c r="R29" s="66"/>
      <c r="S29" s="66"/>
      <c r="T29" s="66"/>
      <c r="U29" s="66"/>
    </row>
    <row r="30" spans="1:21" ht="76.5" x14ac:dyDescent="0.25">
      <c r="A30" s="34">
        <v>45</v>
      </c>
      <c r="B30" s="35" t="s">
        <v>242</v>
      </c>
      <c r="C30" s="40" t="s">
        <v>243</v>
      </c>
      <c r="D30" s="42">
        <v>9314512172</v>
      </c>
      <c r="E30" s="55"/>
      <c r="F30" s="36"/>
      <c r="G30" s="37"/>
      <c r="H30" s="38">
        <v>350</v>
      </c>
      <c r="I30" s="36"/>
      <c r="J30" s="36"/>
      <c r="K30" s="39"/>
      <c r="L30" s="39"/>
      <c r="M30" s="38">
        <v>350</v>
      </c>
      <c r="N30" s="66"/>
      <c r="O30" s="66"/>
      <c r="P30" s="66"/>
      <c r="Q30" s="66"/>
      <c r="R30" s="66"/>
      <c r="S30" s="66"/>
      <c r="T30" s="66"/>
      <c r="U30" s="66"/>
    </row>
    <row r="31" spans="1:21" ht="105" x14ac:dyDescent="0.25">
      <c r="A31" s="34">
        <v>46</v>
      </c>
      <c r="B31" s="35" t="s">
        <v>167</v>
      </c>
      <c r="C31" s="40" t="s">
        <v>168</v>
      </c>
      <c r="D31" s="42">
        <v>9314519665</v>
      </c>
      <c r="E31" s="55"/>
      <c r="F31" s="36" t="s">
        <v>49</v>
      </c>
      <c r="G31" s="37">
        <v>1500</v>
      </c>
      <c r="H31" s="38">
        <v>2746</v>
      </c>
      <c r="I31" s="36" t="s">
        <v>244</v>
      </c>
      <c r="J31" s="36" t="s">
        <v>169</v>
      </c>
      <c r="K31" s="39">
        <v>43741</v>
      </c>
      <c r="L31" s="39">
        <v>45568</v>
      </c>
      <c r="M31" s="38">
        <v>2746</v>
      </c>
      <c r="N31" s="66"/>
      <c r="O31" s="66"/>
      <c r="P31" s="66"/>
      <c r="Q31" s="66"/>
      <c r="R31" s="66"/>
      <c r="S31" s="66"/>
      <c r="T31" s="66"/>
      <c r="U31" s="66"/>
    </row>
    <row r="32" spans="1:21" ht="105" x14ac:dyDescent="0.25">
      <c r="A32" s="34"/>
      <c r="B32" s="35" t="s">
        <v>245</v>
      </c>
      <c r="C32" s="40"/>
      <c r="D32" s="42"/>
      <c r="E32" s="55"/>
      <c r="F32" s="70" t="s">
        <v>49</v>
      </c>
      <c r="G32" s="70">
        <v>1500</v>
      </c>
      <c r="H32" s="71">
        <v>3400</v>
      </c>
      <c r="I32" s="36" t="s">
        <v>246</v>
      </c>
      <c r="J32" s="36" t="s">
        <v>247</v>
      </c>
      <c r="K32" s="72">
        <v>44481</v>
      </c>
      <c r="L32" s="72">
        <v>51786</v>
      </c>
      <c r="M32" s="38">
        <v>2550</v>
      </c>
      <c r="N32" s="66"/>
      <c r="O32" s="66"/>
      <c r="P32" s="66"/>
      <c r="Q32" s="66"/>
      <c r="R32" s="66"/>
      <c r="S32" s="66"/>
      <c r="T32" s="66"/>
      <c r="U32" s="66"/>
    </row>
    <row r="33" spans="1:21" ht="120" x14ac:dyDescent="0.25">
      <c r="A33" s="34"/>
      <c r="B33" s="35" t="s">
        <v>170</v>
      </c>
      <c r="C33" s="40" t="s">
        <v>171</v>
      </c>
      <c r="D33" s="42" t="s">
        <v>172</v>
      </c>
      <c r="E33" s="36">
        <v>0</v>
      </c>
      <c r="F33" s="36" t="s">
        <v>49</v>
      </c>
      <c r="G33" s="37">
        <v>1500</v>
      </c>
      <c r="H33" s="38">
        <v>4500</v>
      </c>
      <c r="I33" s="36" t="s">
        <v>173</v>
      </c>
      <c r="J33" s="36" t="s">
        <v>174</v>
      </c>
      <c r="K33" s="39">
        <v>44764</v>
      </c>
      <c r="L33" s="39">
        <v>52069</v>
      </c>
      <c r="M33" s="38">
        <v>4500</v>
      </c>
      <c r="N33" s="66"/>
      <c r="O33" s="66"/>
      <c r="P33" s="66"/>
      <c r="Q33" s="66"/>
      <c r="R33" s="66"/>
      <c r="S33" s="66"/>
      <c r="T33" s="66"/>
      <c r="U33" s="66"/>
    </row>
    <row r="34" spans="1:21" ht="105" x14ac:dyDescent="0.25">
      <c r="A34" s="34"/>
      <c r="B34" s="35" t="s">
        <v>175</v>
      </c>
      <c r="C34" s="40" t="s">
        <v>176</v>
      </c>
      <c r="D34" s="42" t="s">
        <v>177</v>
      </c>
      <c r="E34" s="36">
        <v>0</v>
      </c>
      <c r="F34" s="36" t="s">
        <v>49</v>
      </c>
      <c r="G34" s="37">
        <v>1500</v>
      </c>
      <c r="H34" s="38">
        <v>3800</v>
      </c>
      <c r="I34" s="36" t="s">
        <v>178</v>
      </c>
      <c r="J34" s="36" t="s">
        <v>179</v>
      </c>
      <c r="K34" s="39">
        <v>44626</v>
      </c>
      <c r="L34" s="39">
        <v>51931</v>
      </c>
      <c r="M34" s="38">
        <v>3800</v>
      </c>
      <c r="N34" s="66"/>
      <c r="O34" s="66"/>
      <c r="P34" s="66"/>
      <c r="Q34" s="66"/>
      <c r="R34" s="66"/>
      <c r="S34" s="66"/>
      <c r="T34" s="66"/>
      <c r="U34" s="66"/>
    </row>
    <row r="35" spans="1:21" ht="105" x14ac:dyDescent="0.25">
      <c r="A35" s="34"/>
      <c r="B35" s="35" t="s">
        <v>248</v>
      </c>
      <c r="C35" s="40" t="s">
        <v>249</v>
      </c>
      <c r="D35" s="42" t="s">
        <v>250</v>
      </c>
      <c r="E35" s="36">
        <v>0</v>
      </c>
      <c r="F35" s="36" t="s">
        <v>49</v>
      </c>
      <c r="G35" s="37">
        <v>1500</v>
      </c>
      <c r="H35" s="38">
        <v>4500</v>
      </c>
      <c r="I35" s="36" t="s">
        <v>251</v>
      </c>
      <c r="J35" s="36" t="s">
        <v>252</v>
      </c>
      <c r="K35" s="39">
        <v>44764</v>
      </c>
      <c r="L35" s="39">
        <v>52069</v>
      </c>
      <c r="M35" s="38">
        <v>4500</v>
      </c>
      <c r="N35" s="66"/>
      <c r="O35" s="66"/>
      <c r="P35" s="66"/>
      <c r="Q35" s="66"/>
      <c r="R35" s="66"/>
      <c r="S35" s="66"/>
      <c r="T35" s="66"/>
      <c r="U35" s="66"/>
    </row>
    <row r="36" spans="1:21" ht="120" x14ac:dyDescent="0.25">
      <c r="A36" s="34"/>
      <c r="B36" s="35" t="s">
        <v>180</v>
      </c>
      <c r="C36" s="40" t="s">
        <v>181</v>
      </c>
      <c r="D36" s="42" t="s">
        <v>182</v>
      </c>
      <c r="E36" s="36">
        <v>0</v>
      </c>
      <c r="F36" s="36" t="s">
        <v>49</v>
      </c>
      <c r="G36" s="37">
        <v>1500</v>
      </c>
      <c r="H36" s="38">
        <v>4700</v>
      </c>
      <c r="I36" s="36" t="s">
        <v>183</v>
      </c>
      <c r="J36" s="36" t="s">
        <v>184</v>
      </c>
      <c r="K36" s="39">
        <v>44795</v>
      </c>
      <c r="L36" s="39">
        <v>52100</v>
      </c>
      <c r="M36" s="38">
        <v>4700</v>
      </c>
      <c r="N36" s="66"/>
      <c r="O36" s="66"/>
      <c r="P36" s="66"/>
      <c r="Q36" s="66"/>
      <c r="R36" s="66"/>
      <c r="S36" s="66"/>
      <c r="T36" s="66"/>
      <c r="U36" s="66"/>
    </row>
    <row r="37" spans="1:21" ht="105" x14ac:dyDescent="0.25">
      <c r="A37" s="34"/>
      <c r="B37" s="35" t="s">
        <v>185</v>
      </c>
      <c r="C37" s="40" t="s">
        <v>186</v>
      </c>
      <c r="D37" s="42" t="s">
        <v>187</v>
      </c>
      <c r="E37" s="36">
        <v>0</v>
      </c>
      <c r="F37" s="36" t="s">
        <v>49</v>
      </c>
      <c r="G37" s="37">
        <v>1500</v>
      </c>
      <c r="H37" s="38">
        <v>4500</v>
      </c>
      <c r="I37" s="36" t="s">
        <v>188</v>
      </c>
      <c r="J37" s="36" t="s">
        <v>189</v>
      </c>
      <c r="K37" s="39">
        <v>44764</v>
      </c>
      <c r="L37" s="39">
        <v>52069</v>
      </c>
      <c r="M37" s="38">
        <v>4500</v>
      </c>
      <c r="N37" s="66"/>
      <c r="O37" s="66"/>
      <c r="P37" s="66"/>
      <c r="Q37" s="66"/>
      <c r="R37" s="66"/>
      <c r="S37" s="66"/>
      <c r="T37" s="66"/>
      <c r="U37" s="66"/>
    </row>
    <row r="38" spans="1:21" ht="105" x14ac:dyDescent="0.25">
      <c r="A38" s="34"/>
      <c r="B38" s="35" t="s">
        <v>253</v>
      </c>
      <c r="C38" s="40" t="s">
        <v>254</v>
      </c>
      <c r="D38" s="42" t="s">
        <v>255</v>
      </c>
      <c r="E38" s="36">
        <v>0</v>
      </c>
      <c r="F38" s="36" t="s">
        <v>49</v>
      </c>
      <c r="G38" s="37">
        <v>1500</v>
      </c>
      <c r="H38" s="38">
        <v>3400</v>
      </c>
      <c r="I38" s="36" t="s">
        <v>256</v>
      </c>
      <c r="J38" s="36" t="s">
        <v>257</v>
      </c>
      <c r="K38" s="39">
        <v>44508</v>
      </c>
      <c r="L38" s="39">
        <v>51813</v>
      </c>
      <c r="M38" s="38">
        <v>3400</v>
      </c>
      <c r="N38" s="66"/>
      <c r="O38" s="66"/>
      <c r="P38" s="66"/>
      <c r="Q38" s="66"/>
      <c r="R38" s="66"/>
      <c r="S38" s="66"/>
      <c r="T38" s="66"/>
      <c r="U38" s="66"/>
    </row>
    <row r="39" spans="1:21" ht="105" x14ac:dyDescent="0.25">
      <c r="A39" s="34"/>
      <c r="B39" s="35" t="s">
        <v>258</v>
      </c>
      <c r="C39" s="40"/>
      <c r="D39" s="42" t="s">
        <v>250</v>
      </c>
      <c r="E39" s="36">
        <v>0</v>
      </c>
      <c r="F39" s="36" t="s">
        <v>49</v>
      </c>
      <c r="G39" s="37">
        <v>1500</v>
      </c>
      <c r="H39" s="38">
        <v>4000</v>
      </c>
      <c r="I39" s="36" t="s">
        <v>259</v>
      </c>
      <c r="J39" s="36" t="s">
        <v>260</v>
      </c>
      <c r="K39" s="39">
        <v>44886</v>
      </c>
      <c r="L39" s="39">
        <v>52191</v>
      </c>
      <c r="M39" s="38">
        <v>4000</v>
      </c>
      <c r="N39" s="66"/>
      <c r="O39" s="66"/>
      <c r="P39" s="66"/>
      <c r="Q39" s="66"/>
      <c r="R39" s="66"/>
      <c r="S39" s="66"/>
      <c r="T39" s="66"/>
      <c r="U39" s="66"/>
    </row>
    <row r="40" spans="1:21" ht="76.5" x14ac:dyDescent="0.25">
      <c r="A40" s="34"/>
      <c r="B40" s="35" t="s">
        <v>261</v>
      </c>
      <c r="C40" s="40"/>
      <c r="D40" s="73" t="s">
        <v>262</v>
      </c>
      <c r="E40" s="36"/>
      <c r="F40" s="36" t="s">
        <v>65</v>
      </c>
      <c r="G40" s="73">
        <v>76680</v>
      </c>
      <c r="H40" s="73">
        <v>3100</v>
      </c>
      <c r="I40" s="73" t="s">
        <v>263</v>
      </c>
      <c r="J40" s="73" t="s">
        <v>264</v>
      </c>
      <c r="K40" s="74">
        <v>45065</v>
      </c>
      <c r="L40" s="74">
        <v>62963</v>
      </c>
      <c r="M40" s="38">
        <v>3100</v>
      </c>
      <c r="N40" s="66"/>
      <c r="O40" s="66"/>
      <c r="P40" s="66"/>
      <c r="Q40" s="66"/>
      <c r="R40" s="66"/>
      <c r="S40" s="66"/>
      <c r="T40" s="66"/>
      <c r="U40" s="66"/>
    </row>
    <row r="41" spans="1:21" ht="63.75" x14ac:dyDescent="0.25">
      <c r="A41" s="34"/>
      <c r="B41" s="35" t="s">
        <v>265</v>
      </c>
      <c r="C41" s="75" t="s">
        <v>266</v>
      </c>
      <c r="D41" s="73" t="s">
        <v>267</v>
      </c>
      <c r="E41" s="36"/>
      <c r="F41" s="36" t="s">
        <v>61</v>
      </c>
      <c r="G41" s="73">
        <v>25000</v>
      </c>
      <c r="H41" s="73">
        <v>5000</v>
      </c>
      <c r="I41" s="73" t="s">
        <v>268</v>
      </c>
      <c r="J41" s="73" t="s">
        <v>269</v>
      </c>
      <c r="K41" s="74">
        <v>45069</v>
      </c>
      <c r="L41" s="74">
        <v>46165</v>
      </c>
      <c r="M41" s="38">
        <v>5000</v>
      </c>
      <c r="N41" s="66"/>
      <c r="O41" s="66"/>
      <c r="P41" s="66"/>
      <c r="Q41" s="66"/>
      <c r="R41" s="66"/>
      <c r="S41" s="66"/>
      <c r="T41" s="66"/>
      <c r="U41" s="66"/>
    </row>
    <row r="42" spans="1:21" ht="89.25" x14ac:dyDescent="0.25">
      <c r="A42" s="34"/>
      <c r="B42" s="75" t="s">
        <v>270</v>
      </c>
      <c r="C42" s="75" t="s">
        <v>271</v>
      </c>
      <c r="D42" s="75" t="s">
        <v>272</v>
      </c>
      <c r="E42" s="75"/>
      <c r="F42" s="34" t="s">
        <v>273</v>
      </c>
      <c r="G42" s="34">
        <v>1500</v>
      </c>
      <c r="H42" s="34">
        <v>7600</v>
      </c>
      <c r="I42" s="75" t="s">
        <v>274</v>
      </c>
      <c r="J42" s="75" t="s">
        <v>275</v>
      </c>
      <c r="K42" s="39">
        <v>45065</v>
      </c>
      <c r="L42" s="39">
        <v>52370</v>
      </c>
      <c r="M42" s="34">
        <v>7600</v>
      </c>
      <c r="N42" s="66"/>
      <c r="O42" s="66"/>
      <c r="P42" s="66"/>
      <c r="Q42" s="66"/>
      <c r="R42" s="66"/>
      <c r="S42" s="66"/>
      <c r="T42" s="66"/>
      <c r="U42" s="66"/>
    </row>
    <row r="43" spans="1:21" ht="63.75" x14ac:dyDescent="0.25">
      <c r="A43" s="34"/>
      <c r="B43" s="76" t="s">
        <v>276</v>
      </c>
      <c r="C43" s="73" t="s">
        <v>277</v>
      </c>
      <c r="D43" s="76" t="s">
        <v>278</v>
      </c>
      <c r="E43" s="73"/>
      <c r="F43" s="73"/>
      <c r="G43" s="73">
        <v>400</v>
      </c>
      <c r="H43" s="73">
        <v>6000</v>
      </c>
      <c r="I43" s="73" t="s">
        <v>279</v>
      </c>
      <c r="J43" s="73" t="s">
        <v>280</v>
      </c>
      <c r="K43" s="74">
        <v>45072</v>
      </c>
      <c r="L43" s="73"/>
      <c r="M43" s="73">
        <v>1500</v>
      </c>
      <c r="N43" s="66"/>
      <c r="O43" s="66"/>
      <c r="P43" s="66"/>
      <c r="Q43" s="66"/>
      <c r="R43" s="66"/>
      <c r="S43" s="66"/>
      <c r="T43" s="66"/>
      <c r="U43" s="66"/>
    </row>
    <row r="44" spans="1:21" ht="15.75" x14ac:dyDescent="0.25">
      <c r="A44" s="34"/>
      <c r="B44" s="43" t="s">
        <v>155</v>
      </c>
      <c r="C44" s="43"/>
      <c r="D44" s="43"/>
      <c r="E44" s="44">
        <f>SUM(E7:E41)</f>
        <v>51373.33</v>
      </c>
      <c r="F44" s="44"/>
      <c r="G44" s="78">
        <f>SUM(G7:G30)</f>
        <v>2790678</v>
      </c>
      <c r="H44" s="44"/>
      <c r="I44" s="44"/>
      <c r="J44" s="44"/>
      <c r="K44" s="44"/>
      <c r="L44" s="44"/>
      <c r="M44" s="44">
        <f>SUM(M7:M41)</f>
        <v>131515.87</v>
      </c>
      <c r="N44" s="66"/>
      <c r="O44" s="66"/>
      <c r="P44" s="66"/>
      <c r="Q44" s="66"/>
      <c r="R44" s="66"/>
      <c r="S44" s="66"/>
      <c r="T44" s="66"/>
      <c r="U44" s="66"/>
    </row>
  </sheetData>
  <mergeCells count="10">
    <mergeCell ref="A4:A5"/>
    <mergeCell ref="B4:B5"/>
    <mergeCell ref="C4:C5"/>
    <mergeCell ref="D4:D5"/>
    <mergeCell ref="E4:E5"/>
    <mergeCell ref="B1:F1"/>
    <mergeCell ref="B3:L3"/>
    <mergeCell ref="F4:F5"/>
    <mergeCell ref="G4:L4"/>
    <mergeCell ref="M4:M5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1"/>
  <sheetViews>
    <sheetView topLeftCell="A2" workbookViewId="0">
      <selection activeCell="D48" sqref="D48"/>
    </sheetView>
  </sheetViews>
  <sheetFormatPr defaultRowHeight="15" x14ac:dyDescent="0.25"/>
  <cols>
    <col min="1" max="1" width="7" customWidth="1"/>
    <col min="2" max="2" width="11.28515625" customWidth="1"/>
    <col min="3" max="3" width="36.28515625" customWidth="1"/>
    <col min="4" max="4" width="25.140625" customWidth="1"/>
  </cols>
  <sheetData>
    <row r="1" spans="1:4" ht="6.6" hidden="1" customHeight="1" x14ac:dyDescent="0.25">
      <c r="A1" s="98" t="s">
        <v>214</v>
      </c>
      <c r="B1" s="98"/>
      <c r="C1" s="98"/>
      <c r="D1" s="98"/>
    </row>
    <row r="2" spans="1:4" ht="40.15" customHeight="1" x14ac:dyDescent="0.25">
      <c r="A2" s="98"/>
      <c r="B2" s="98"/>
      <c r="C2" s="98"/>
      <c r="D2" s="98"/>
    </row>
    <row r="3" spans="1:4" hidden="1" x14ac:dyDescent="0.25"/>
    <row r="4" spans="1:4" ht="29.25" x14ac:dyDescent="0.25">
      <c r="A4" s="58" t="s">
        <v>0</v>
      </c>
      <c r="B4" s="58" t="s">
        <v>17</v>
      </c>
      <c r="C4" s="58" t="s">
        <v>4</v>
      </c>
      <c r="D4" s="58" t="s">
        <v>5</v>
      </c>
    </row>
    <row r="5" spans="1:4" ht="31.9" customHeight="1" x14ac:dyDescent="0.25">
      <c r="A5" s="58">
        <v>1</v>
      </c>
      <c r="B5" s="59">
        <v>6</v>
      </c>
      <c r="C5" s="58" t="s">
        <v>18</v>
      </c>
      <c r="D5" s="58" t="s">
        <v>19</v>
      </c>
    </row>
    <row r="6" spans="1:4" ht="28.15" customHeight="1" x14ac:dyDescent="0.25">
      <c r="A6" s="58">
        <v>2</v>
      </c>
      <c r="B6" s="60">
        <v>8</v>
      </c>
      <c r="C6" s="58" t="s">
        <v>18</v>
      </c>
      <c r="D6" s="58" t="s">
        <v>20</v>
      </c>
    </row>
    <row r="7" spans="1:4" ht="33" customHeight="1" x14ac:dyDescent="0.25">
      <c r="A7" s="58">
        <v>3</v>
      </c>
      <c r="B7" s="59">
        <v>11</v>
      </c>
      <c r="C7" s="58" t="s">
        <v>18</v>
      </c>
      <c r="D7" s="58" t="s">
        <v>21</v>
      </c>
    </row>
    <row r="8" spans="1:4" ht="31.15" customHeight="1" x14ac:dyDescent="0.25">
      <c r="A8" s="58">
        <v>4</v>
      </c>
      <c r="B8" s="59">
        <v>9</v>
      </c>
      <c r="C8" s="58" t="s">
        <v>18</v>
      </c>
      <c r="D8" s="58" t="s">
        <v>22</v>
      </c>
    </row>
    <row r="9" spans="1:4" ht="29.45" customHeight="1" x14ac:dyDescent="0.25">
      <c r="A9" s="58">
        <v>5</v>
      </c>
      <c r="B9" s="59">
        <v>6</v>
      </c>
      <c r="C9" s="58" t="s">
        <v>18</v>
      </c>
      <c r="D9" s="58" t="s">
        <v>23</v>
      </c>
    </row>
    <row r="10" spans="1:4" ht="31.9" customHeight="1" x14ac:dyDescent="0.25">
      <c r="A10" s="58">
        <v>6</v>
      </c>
      <c r="B10" s="59">
        <v>6</v>
      </c>
      <c r="C10" s="58" t="s">
        <v>18</v>
      </c>
      <c r="D10" s="58" t="s">
        <v>24</v>
      </c>
    </row>
    <row r="11" spans="1:4" ht="31.15" customHeight="1" x14ac:dyDescent="0.25">
      <c r="A11" s="58">
        <v>7</v>
      </c>
      <c r="B11" s="59">
        <v>32</v>
      </c>
      <c r="C11" s="58" t="s">
        <v>18</v>
      </c>
      <c r="D11" s="58" t="s">
        <v>34</v>
      </c>
    </row>
    <row r="12" spans="1:4" ht="31.15" customHeight="1" x14ac:dyDescent="0.25">
      <c r="A12" s="58">
        <v>8</v>
      </c>
      <c r="B12" s="59">
        <v>22</v>
      </c>
      <c r="C12" s="58" t="s">
        <v>18</v>
      </c>
      <c r="D12" s="58" t="s">
        <v>216</v>
      </c>
    </row>
    <row r="13" spans="1:4" x14ac:dyDescent="0.25">
      <c r="A13" s="58"/>
      <c r="B13" s="61">
        <f>SUM(B5:B12)</f>
        <v>100</v>
      </c>
      <c r="C13" s="58" t="s">
        <v>3</v>
      </c>
      <c r="D13" s="58"/>
    </row>
    <row r="14" spans="1:4" hidden="1" x14ac:dyDescent="0.25">
      <c r="A14" s="62"/>
      <c r="B14" s="62"/>
      <c r="C14" s="62"/>
      <c r="D14" s="62"/>
    </row>
    <row r="15" spans="1:4" ht="12" customHeight="1" x14ac:dyDescent="0.25">
      <c r="A15" s="62"/>
      <c r="B15" s="62"/>
      <c r="C15" s="63" t="s">
        <v>197</v>
      </c>
      <c r="D15" s="62"/>
    </row>
    <row r="16" spans="1:4" hidden="1" x14ac:dyDescent="0.25">
      <c r="A16" s="62"/>
      <c r="B16" s="62"/>
      <c r="C16" s="62"/>
      <c r="D16" s="62"/>
    </row>
    <row r="17" spans="1:4" ht="29.25" x14ac:dyDescent="0.25">
      <c r="A17" s="58" t="s">
        <v>0</v>
      </c>
      <c r="B17" s="58" t="s">
        <v>17</v>
      </c>
      <c r="C17" s="58" t="s">
        <v>4</v>
      </c>
      <c r="D17" s="58" t="s">
        <v>5</v>
      </c>
    </row>
    <row r="18" spans="1:4" ht="29.25" x14ac:dyDescent="0.25">
      <c r="A18" s="58">
        <v>1</v>
      </c>
      <c r="B18" s="59">
        <v>6</v>
      </c>
      <c r="C18" s="58" t="s">
        <v>18</v>
      </c>
      <c r="D18" s="58" t="s">
        <v>19</v>
      </c>
    </row>
    <row r="19" spans="1:4" ht="29.25" x14ac:dyDescent="0.25">
      <c r="A19" s="58">
        <v>2</v>
      </c>
      <c r="B19" s="60">
        <v>8</v>
      </c>
      <c r="C19" s="58" t="s">
        <v>18</v>
      </c>
      <c r="D19" s="58" t="s">
        <v>20</v>
      </c>
    </row>
    <row r="20" spans="1:4" ht="29.25" x14ac:dyDescent="0.25">
      <c r="A20" s="58">
        <v>3</v>
      </c>
      <c r="B20" s="59">
        <v>11</v>
      </c>
      <c r="C20" s="58" t="s">
        <v>18</v>
      </c>
      <c r="D20" s="58" t="s">
        <v>21</v>
      </c>
    </row>
    <row r="21" spans="1:4" ht="29.25" x14ac:dyDescent="0.25">
      <c r="A21" s="58">
        <v>4</v>
      </c>
      <c r="B21" s="59">
        <v>9</v>
      </c>
      <c r="C21" s="58" t="s">
        <v>218</v>
      </c>
      <c r="D21" s="58" t="s">
        <v>22</v>
      </c>
    </row>
    <row r="22" spans="1:4" ht="29.25" x14ac:dyDescent="0.25">
      <c r="A22" s="58">
        <v>5</v>
      </c>
      <c r="B22" s="59">
        <v>6</v>
      </c>
      <c r="C22" s="58" t="s">
        <v>18</v>
      </c>
      <c r="D22" s="58" t="s">
        <v>23</v>
      </c>
    </row>
    <row r="23" spans="1:4" ht="29.25" x14ac:dyDescent="0.25">
      <c r="A23" s="58">
        <v>6</v>
      </c>
      <c r="B23" s="59">
        <v>6</v>
      </c>
      <c r="C23" s="58" t="s">
        <v>18</v>
      </c>
      <c r="D23" s="58" t="s">
        <v>24</v>
      </c>
    </row>
    <row r="24" spans="1:4" ht="29.25" x14ac:dyDescent="0.25">
      <c r="A24" s="58">
        <v>7</v>
      </c>
      <c r="B24" s="59">
        <v>32</v>
      </c>
      <c r="C24" s="58" t="s">
        <v>18</v>
      </c>
      <c r="D24" s="58" t="s">
        <v>34</v>
      </c>
    </row>
    <row r="25" spans="1:4" ht="29.25" x14ac:dyDescent="0.25">
      <c r="A25" s="58">
        <v>8</v>
      </c>
      <c r="B25" s="64">
        <v>27</v>
      </c>
      <c r="C25" s="65" t="s">
        <v>217</v>
      </c>
      <c r="D25" s="58" t="s">
        <v>216</v>
      </c>
    </row>
    <row r="26" spans="1:4" ht="13.15" customHeight="1" x14ac:dyDescent="0.25">
      <c r="A26" s="58"/>
      <c r="B26" s="61">
        <f>SUM(B18:B25)</f>
        <v>105</v>
      </c>
      <c r="C26" s="58" t="s">
        <v>3</v>
      </c>
      <c r="D26" s="58"/>
    </row>
    <row r="27" spans="1:4" hidden="1" x14ac:dyDescent="0.25">
      <c r="A27" s="62"/>
      <c r="B27" s="62"/>
      <c r="C27" s="62"/>
      <c r="D27" s="62"/>
    </row>
    <row r="28" spans="1:4" x14ac:dyDescent="0.25">
      <c r="A28" s="62"/>
      <c r="B28" s="62"/>
      <c r="C28" s="63" t="s">
        <v>215</v>
      </c>
      <c r="D28" s="62"/>
    </row>
    <row r="29" spans="1:4" ht="29.25" x14ac:dyDescent="0.25">
      <c r="A29" s="58" t="s">
        <v>0</v>
      </c>
      <c r="B29" s="58" t="s">
        <v>17</v>
      </c>
      <c r="C29" s="58" t="s">
        <v>4</v>
      </c>
      <c r="D29" s="58" t="s">
        <v>5</v>
      </c>
    </row>
    <row r="30" spans="1:4" ht="29.45" customHeight="1" x14ac:dyDescent="0.25">
      <c r="A30" s="58">
        <v>1</v>
      </c>
      <c r="B30" s="59">
        <v>6</v>
      </c>
      <c r="C30" s="58" t="s">
        <v>18</v>
      </c>
      <c r="D30" s="58" t="s">
        <v>19</v>
      </c>
    </row>
    <row r="31" spans="1:4" ht="29.25" x14ac:dyDescent="0.25">
      <c r="A31" s="58">
        <v>2</v>
      </c>
      <c r="B31" s="60">
        <v>8</v>
      </c>
      <c r="C31" s="58" t="s">
        <v>18</v>
      </c>
      <c r="D31" s="58" t="s">
        <v>20</v>
      </c>
    </row>
    <row r="32" spans="1:4" ht="29.25" x14ac:dyDescent="0.25">
      <c r="A32" s="58">
        <v>3</v>
      </c>
      <c r="B32" s="59">
        <v>11</v>
      </c>
      <c r="C32" s="58" t="s">
        <v>18</v>
      </c>
      <c r="D32" s="58" t="s">
        <v>21</v>
      </c>
    </row>
    <row r="33" spans="1:4" ht="29.25" x14ac:dyDescent="0.25">
      <c r="A33" s="58">
        <v>4</v>
      </c>
      <c r="B33" s="59">
        <v>9</v>
      </c>
      <c r="C33" s="58" t="s">
        <v>217</v>
      </c>
      <c r="D33" s="58" t="s">
        <v>22</v>
      </c>
    </row>
    <row r="34" spans="1:4" ht="29.25" x14ac:dyDescent="0.25">
      <c r="A34" s="58">
        <v>5</v>
      </c>
      <c r="B34" s="59">
        <v>6</v>
      </c>
      <c r="C34" s="58" t="s">
        <v>18</v>
      </c>
      <c r="D34" s="58" t="s">
        <v>23</v>
      </c>
    </row>
    <row r="35" spans="1:4" ht="29.25" x14ac:dyDescent="0.25">
      <c r="A35" s="58">
        <v>6</v>
      </c>
      <c r="B35" s="59">
        <v>6</v>
      </c>
      <c r="C35" s="58" t="s">
        <v>18</v>
      </c>
      <c r="D35" s="58" t="s">
        <v>24</v>
      </c>
    </row>
    <row r="36" spans="1:4" ht="29.25" x14ac:dyDescent="0.25">
      <c r="A36" s="58">
        <v>7</v>
      </c>
      <c r="B36" s="59">
        <v>32</v>
      </c>
      <c r="C36" s="58" t="s">
        <v>217</v>
      </c>
      <c r="D36" s="58" t="s">
        <v>34</v>
      </c>
    </row>
    <row r="37" spans="1:4" ht="29.25" x14ac:dyDescent="0.25">
      <c r="A37" s="58">
        <v>8</v>
      </c>
      <c r="B37" s="64">
        <v>32</v>
      </c>
      <c r="C37" s="65" t="s">
        <v>217</v>
      </c>
      <c r="D37" s="58" t="s">
        <v>216</v>
      </c>
    </row>
    <row r="38" spans="1:4" x14ac:dyDescent="0.25">
      <c r="A38" s="58"/>
      <c r="B38" s="61">
        <f>SUM(B30:B37)</f>
        <v>110</v>
      </c>
      <c r="C38" s="58" t="s">
        <v>3</v>
      </c>
      <c r="D38" s="58"/>
    </row>
    <row r="39" spans="1:4" x14ac:dyDescent="0.25">
      <c r="A39" s="62" t="s">
        <v>198</v>
      </c>
      <c r="B39" s="62"/>
      <c r="C39" s="62" t="s">
        <v>199</v>
      </c>
      <c r="D39" s="62"/>
    </row>
    <row r="40" spans="1:4" x14ac:dyDescent="0.25">
      <c r="A40" s="62"/>
      <c r="B40" s="62"/>
      <c r="C40" s="62"/>
      <c r="D40" s="62"/>
    </row>
    <row r="41" spans="1:4" x14ac:dyDescent="0.25">
      <c r="A41" s="62"/>
      <c r="B41" s="62"/>
      <c r="C41" s="62"/>
      <c r="D41" s="62"/>
    </row>
  </sheetData>
  <mergeCells count="1">
    <mergeCell ref="A1:D2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НДФЛ</vt:lpstr>
      <vt:lpstr>штрафы</vt:lpstr>
      <vt:lpstr>акцизы</vt:lpstr>
      <vt:lpstr>расчет по ИН орг.</vt:lpstr>
      <vt:lpstr>госпошлин</vt:lpstr>
      <vt:lpstr>аренда земли</vt:lpstr>
      <vt:lpstr>негативка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Алекмаа</dc:creator>
  <cp:lastModifiedBy>Пользователь</cp:lastModifiedBy>
  <cp:lastPrinted>2024-11-13T03:15:51Z</cp:lastPrinted>
  <dcterms:created xsi:type="dcterms:W3CDTF">2018-11-14T06:02:34Z</dcterms:created>
  <dcterms:modified xsi:type="dcterms:W3CDTF">2024-11-14T16:07:30Z</dcterms:modified>
</cp:coreProperties>
</file>